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3\Staff\Data\jesu4200\Attachments to send to others\"/>
    </mc:Choice>
  </mc:AlternateContent>
  <xr:revisionPtr revIDLastSave="0" documentId="8_{9391EC1E-AC46-41EB-BBBE-3855D176915D}" xr6:coauthVersionLast="47" xr6:coauthVersionMax="47" xr10:uidLastSave="{00000000-0000-0000-0000-000000000000}"/>
  <bookViews>
    <workbookView xWindow="-110" yWindow="-110" windowWidth="19420" windowHeight="11500" xr2:uid="{011E275C-5D42-4C91-BBD6-6C4ABE4F1C54}"/>
  </bookViews>
  <sheets>
    <sheet name="2025-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59" i="1" l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G40" i="1"/>
  <c r="H40" i="1" s="1"/>
  <c r="I40" i="1" s="1"/>
  <c r="E40" i="1"/>
  <c r="G39" i="1"/>
  <c r="H39" i="1" s="1"/>
  <c r="E39" i="1"/>
  <c r="G38" i="1"/>
  <c r="H38" i="1" s="1"/>
  <c r="E38" i="1"/>
  <c r="G37" i="1"/>
  <c r="H37" i="1" s="1"/>
  <c r="E37" i="1"/>
  <c r="G36" i="1"/>
  <c r="H36" i="1" s="1"/>
  <c r="E36" i="1"/>
  <c r="G35" i="1"/>
  <c r="H35" i="1" s="1"/>
  <c r="E35" i="1"/>
  <c r="G34" i="1"/>
  <c r="H34" i="1" s="1"/>
  <c r="E34" i="1"/>
  <c r="G33" i="1"/>
  <c r="H33" i="1" s="1"/>
  <c r="E33" i="1"/>
  <c r="H32" i="1"/>
  <c r="J32" i="1" s="1"/>
  <c r="G32" i="1"/>
  <c r="E32" i="1"/>
  <c r="G31" i="1"/>
  <c r="H31" i="1" s="1"/>
  <c r="E31" i="1"/>
  <c r="G30" i="1"/>
  <c r="H30" i="1" s="1"/>
  <c r="E30" i="1"/>
  <c r="J29" i="1"/>
  <c r="I29" i="1"/>
  <c r="G29" i="1"/>
  <c r="H29" i="1" s="1"/>
  <c r="E29" i="1"/>
  <c r="G28" i="1"/>
  <c r="H28" i="1" s="1"/>
  <c r="E28" i="1"/>
  <c r="G27" i="1"/>
  <c r="H27" i="1" s="1"/>
  <c r="E27" i="1"/>
  <c r="G26" i="1"/>
  <c r="H26" i="1" s="1"/>
  <c r="I26" i="1" s="1"/>
  <c r="E26" i="1"/>
  <c r="G25" i="1"/>
  <c r="H25" i="1" s="1"/>
  <c r="E25" i="1"/>
  <c r="G24" i="1"/>
  <c r="H24" i="1" s="1"/>
  <c r="E24" i="1"/>
  <c r="G23" i="1"/>
  <c r="H23" i="1" s="1"/>
  <c r="E23" i="1"/>
  <c r="G22" i="1"/>
  <c r="H22" i="1" s="1"/>
  <c r="E22" i="1"/>
  <c r="G21" i="1"/>
  <c r="H21" i="1" s="1"/>
  <c r="E21" i="1"/>
  <c r="G20" i="1"/>
  <c r="H20" i="1" s="1"/>
  <c r="E20" i="1"/>
  <c r="G19" i="1"/>
  <c r="H19" i="1" s="1"/>
  <c r="E19" i="1"/>
  <c r="H18" i="1"/>
  <c r="I18" i="1" s="1"/>
  <c r="G18" i="1"/>
  <c r="E18" i="1"/>
  <c r="G17" i="1"/>
  <c r="H17" i="1" s="1"/>
  <c r="E17" i="1"/>
  <c r="G16" i="1"/>
  <c r="H16" i="1" s="1"/>
  <c r="E16" i="1"/>
  <c r="G15" i="1"/>
  <c r="H15" i="1" s="1"/>
  <c r="J15" i="1" s="1"/>
  <c r="E15" i="1"/>
  <c r="G14" i="1"/>
  <c r="H14" i="1" s="1"/>
  <c r="E14" i="1"/>
  <c r="G13" i="1"/>
  <c r="H13" i="1" s="1"/>
  <c r="E13" i="1"/>
  <c r="J12" i="1"/>
  <c r="G12" i="1"/>
  <c r="H12" i="1" s="1"/>
  <c r="I12" i="1" s="1"/>
  <c r="E12" i="1"/>
  <c r="G11" i="1"/>
  <c r="H11" i="1" s="1"/>
  <c r="E11" i="1"/>
  <c r="G10" i="1"/>
  <c r="H10" i="1" s="1"/>
  <c r="E10" i="1"/>
  <c r="G9" i="1"/>
  <c r="H9" i="1" s="1"/>
  <c r="E9" i="1"/>
  <c r="G8" i="1"/>
  <c r="H8" i="1" s="1"/>
  <c r="E8" i="1"/>
  <c r="G7" i="1"/>
  <c r="H7" i="1" s="1"/>
  <c r="E7" i="1"/>
  <c r="G6" i="1"/>
  <c r="H6" i="1" s="1"/>
  <c r="E6" i="1"/>
  <c r="G5" i="1"/>
  <c r="H5" i="1" s="1"/>
  <c r="E5" i="1"/>
  <c r="J21" i="1" l="1"/>
  <c r="I21" i="1"/>
  <c r="J35" i="1"/>
  <c r="I35" i="1"/>
  <c r="J10" i="1"/>
  <c r="I10" i="1"/>
  <c r="J7" i="1"/>
  <c r="I7" i="1"/>
  <c r="J23" i="1"/>
  <c r="I23" i="1"/>
  <c r="J13" i="1"/>
  <c r="I13" i="1"/>
  <c r="J24" i="1"/>
  <c r="I24" i="1"/>
  <c r="J18" i="1"/>
  <c r="J30" i="1"/>
  <c r="I30" i="1"/>
  <c r="J14" i="1"/>
  <c r="I14" i="1"/>
  <c r="J25" i="1"/>
  <c r="I25" i="1"/>
  <c r="J19" i="1"/>
  <c r="I19" i="1"/>
  <c r="J31" i="1"/>
  <c r="I31" i="1"/>
  <c r="J37" i="1"/>
  <c r="I37" i="1"/>
  <c r="I15" i="1"/>
  <c r="J20" i="1"/>
  <c r="I20" i="1"/>
  <c r="J26" i="1"/>
  <c r="J27" i="1"/>
  <c r="I27" i="1"/>
  <c r="I32" i="1"/>
  <c r="J5" i="1"/>
  <c r="I5" i="1"/>
  <c r="J16" i="1"/>
  <c r="I16" i="1"/>
  <c r="J39" i="1"/>
  <c r="I39" i="1"/>
  <c r="J11" i="1"/>
  <c r="I11" i="1"/>
  <c r="J28" i="1"/>
  <c r="I28" i="1"/>
  <c r="J33" i="1"/>
  <c r="I33" i="1"/>
  <c r="J8" i="1"/>
  <c r="I8" i="1"/>
  <c r="J6" i="1"/>
  <c r="I6" i="1"/>
  <c r="J22" i="1"/>
  <c r="I22" i="1"/>
  <c r="J36" i="1"/>
  <c r="I36" i="1"/>
  <c r="J9" i="1"/>
  <c r="I9" i="1"/>
  <c r="J38" i="1"/>
  <c r="I38" i="1"/>
  <c r="J17" i="1"/>
  <c r="I17" i="1"/>
  <c r="J34" i="1"/>
  <c r="I34" i="1"/>
  <c r="J40" i="1"/>
</calcChain>
</file>

<file path=xl/sharedStrings.xml><?xml version="1.0" encoding="utf-8"?>
<sst xmlns="http://schemas.openxmlformats.org/spreadsheetml/2006/main" count="55" uniqueCount="33">
  <si>
    <t>Salary and grading structure with effect from 1 August 2025</t>
  </si>
  <si>
    <t>2024-25</t>
  </si>
  <si>
    <t>2025-26</t>
  </si>
  <si>
    <t>SUPPORT STAFF</t>
  </si>
  <si>
    <t>ACADEMIC RELATED GRADES</t>
  </si>
  <si>
    <t>National Spine Point</t>
  </si>
  <si>
    <t>Base</t>
  </si>
  <si>
    <t>Oxford Weighting</t>
  </si>
  <si>
    <t>Total</t>
  </si>
  <si>
    <t>Base increase</t>
  </si>
  <si>
    <t>Hourly rate (39)</t>
  </si>
  <si>
    <t>Hourly rate (35)</t>
  </si>
  <si>
    <t>G2</t>
  </si>
  <si>
    <t>G3</t>
  </si>
  <si>
    <t>G4</t>
  </si>
  <si>
    <t>G5</t>
  </si>
  <si>
    <t>G6</t>
  </si>
  <si>
    <t>G7</t>
  </si>
  <si>
    <t>G8</t>
  </si>
  <si>
    <t>G9</t>
  </si>
  <si>
    <t>9*</t>
  </si>
  <si>
    <t>8*</t>
  </si>
  <si>
    <t>7*</t>
  </si>
  <si>
    <t>10*</t>
  </si>
  <si>
    <t>11*</t>
  </si>
  <si>
    <t xml:space="preserve"> </t>
  </si>
  <si>
    <t>Oxford Living Wage 2025</t>
  </si>
  <si>
    <t>Tutorial Fellows &amp; College Officers</t>
  </si>
  <si>
    <t>Cost of livng award</t>
  </si>
  <si>
    <t>G10</t>
  </si>
  <si>
    <t>G10a</t>
  </si>
  <si>
    <t>55*</t>
  </si>
  <si>
    <t>54*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</si>
</sst>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&quot;£&quot;#,##0"/>
    <numFmt numFmtId="166" formatCode="_-* #,##0_-;\-* #,##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6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2" borderId="0" xfId="0" applyFont="1" applyFill="1" applyAlignment="1">
      <alignment horizontal="left"/>
    </xf>
    <xf numFmtId="2" fontId="3" fillId="2" borderId="0" xfId="0" applyNumberFormat="1" applyFont="1" applyFill="1"/>
    <xf numFmtId="10" fontId="3" fillId="2" borderId="0" xfId="0" applyNumberFormat="1" applyFont="1" applyFill="1"/>
    <xf numFmtId="2" fontId="2" fillId="2" borderId="0" xfId="0" applyNumberFormat="1" applyFont="1" applyFill="1"/>
    <xf numFmtId="14" fontId="2" fillId="2" borderId="0" xfId="0" applyNumberFormat="1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 wrapText="1"/>
    </xf>
    <xf numFmtId="2" fontId="3" fillId="3" borderId="1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4" fillId="0" borderId="7" xfId="0" applyFont="1" applyBorder="1" applyAlignment="1">
      <alignment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wrapText="1"/>
    </xf>
    <xf numFmtId="164" fontId="5" fillId="2" borderId="8" xfId="0" applyNumberFormat="1" applyFont="1" applyFill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3" xfId="0" applyFont="1" applyBorder="1"/>
    <xf numFmtId="165" fontId="3" fillId="5" borderId="14" xfId="1" quotePrefix="1" applyNumberFormat="1" applyFont="1" applyFill="1" applyBorder="1" applyAlignment="1">
      <alignment vertical="top" wrapText="1"/>
    </xf>
    <xf numFmtId="165" fontId="3" fillId="5" borderId="15" xfId="1" quotePrefix="1" applyNumberFormat="1" applyFont="1" applyFill="1" applyBorder="1" applyAlignment="1">
      <alignment vertical="top" wrapText="1"/>
    </xf>
    <xf numFmtId="165" fontId="3" fillId="5" borderId="16" xfId="1" quotePrefix="1" applyNumberFormat="1" applyFont="1" applyFill="1" applyBorder="1" applyAlignment="1">
      <alignment vertical="top" wrapText="1"/>
    </xf>
    <xf numFmtId="10" fontId="3" fillId="5" borderId="14" xfId="2" quotePrefix="1" applyNumberFormat="1" applyFont="1" applyFill="1" applyBorder="1" applyAlignment="1">
      <alignment vertical="top" wrapText="1"/>
    </xf>
    <xf numFmtId="165" fontId="3" fillId="5" borderId="15" xfId="2" quotePrefix="1" applyNumberFormat="1" applyFont="1" applyFill="1" applyBorder="1" applyAlignment="1">
      <alignment vertical="top" wrapText="1"/>
    </xf>
    <xf numFmtId="165" fontId="2" fillId="4" borderId="16" xfId="1" quotePrefix="1" applyNumberFormat="1" applyFont="1" applyFill="1" applyBorder="1" applyAlignment="1">
      <alignment vertical="top" wrapText="1"/>
    </xf>
    <xf numFmtId="43" fontId="2" fillId="2" borderId="17" xfId="1" quotePrefix="1" applyFont="1" applyFill="1" applyBorder="1" applyAlignment="1">
      <alignment vertical="top" wrapText="1"/>
    </xf>
    <xf numFmtId="43" fontId="2" fillId="2" borderId="18" xfId="1" quotePrefix="1" applyFont="1" applyFill="1" applyBorder="1" applyAlignment="1">
      <alignment vertical="top" wrapText="1"/>
    </xf>
    <xf numFmtId="3" fontId="3" fillId="0" borderId="14" xfId="0" applyNumberFormat="1" applyFont="1" applyBorder="1" applyAlignment="1">
      <alignment horizontal="right" vertical="top" wrapText="1"/>
    </xf>
    <xf numFmtId="3" fontId="3" fillId="0" borderId="15" xfId="0" applyNumberFormat="1" applyFont="1" applyBorder="1" applyAlignment="1">
      <alignment horizontal="right" vertical="top" wrapText="1"/>
    </xf>
    <xf numFmtId="3" fontId="3" fillId="0" borderId="16" xfId="0" applyNumberFormat="1" applyFont="1" applyBorder="1" applyAlignment="1">
      <alignment horizontal="right" vertical="top" wrapText="1"/>
    </xf>
    <xf numFmtId="0" fontId="3" fillId="0" borderId="14" xfId="0" applyFont="1" applyBorder="1"/>
    <xf numFmtId="0" fontId="3" fillId="0" borderId="15" xfId="0" applyFont="1" applyBorder="1"/>
    <xf numFmtId="2" fontId="3" fillId="0" borderId="15" xfId="0" applyNumberFormat="1" applyFont="1" applyBorder="1"/>
    <xf numFmtId="3" fontId="3" fillId="6" borderId="16" xfId="0" applyNumberFormat="1" applyFont="1" applyFill="1" applyBorder="1" applyAlignment="1">
      <alignment horizontal="right" vertical="top" wrapText="1"/>
    </xf>
    <xf numFmtId="0" fontId="3" fillId="0" borderId="19" xfId="0" applyFont="1" applyBorder="1"/>
    <xf numFmtId="3" fontId="3" fillId="0" borderId="10" xfId="0" applyNumberFormat="1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  <xf numFmtId="0" fontId="3" fillId="0" borderId="10" xfId="0" applyFont="1" applyBorder="1"/>
    <xf numFmtId="0" fontId="3" fillId="0" borderId="11" xfId="0" applyFont="1" applyBorder="1"/>
    <xf numFmtId="2" fontId="3" fillId="0" borderId="11" xfId="0" applyNumberFormat="1" applyFont="1" applyBorder="1"/>
    <xf numFmtId="3" fontId="3" fillId="6" borderId="12" xfId="0" applyNumberFormat="1" applyFont="1" applyFill="1" applyBorder="1" applyAlignment="1">
      <alignment horizontal="right" vertical="top" wrapText="1"/>
    </xf>
    <xf numFmtId="3" fontId="3" fillId="7" borderId="11" xfId="0" applyNumberFormat="1" applyFont="1" applyFill="1" applyBorder="1" applyAlignment="1">
      <alignment horizontal="right" vertical="top" wrapText="1"/>
    </xf>
    <xf numFmtId="3" fontId="3" fillId="2" borderId="0" xfId="0" applyNumberFormat="1" applyFont="1" applyFill="1" applyAlignment="1">
      <alignment horizontal="right" vertical="top" wrapText="1"/>
    </xf>
    <xf numFmtId="0" fontId="3" fillId="0" borderId="12" xfId="0" applyFont="1" applyBorder="1"/>
    <xf numFmtId="3" fontId="3" fillId="6" borderId="11" xfId="0" applyNumberFormat="1" applyFont="1" applyFill="1" applyBorder="1" applyAlignment="1">
      <alignment horizontal="right" vertical="top" wrapText="1"/>
    </xf>
    <xf numFmtId="0" fontId="3" fillId="6" borderId="11" xfId="0" applyFont="1" applyFill="1" applyBorder="1" applyAlignment="1">
      <alignment horizontal="right"/>
    </xf>
    <xf numFmtId="3" fontId="3" fillId="7" borderId="10" xfId="0" applyNumberFormat="1" applyFont="1" applyFill="1" applyBorder="1" applyAlignment="1">
      <alignment horizontal="right" vertical="top" wrapText="1"/>
    </xf>
    <xf numFmtId="3" fontId="3" fillId="8" borderId="12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right"/>
    </xf>
    <xf numFmtId="3" fontId="3" fillId="9" borderId="11" xfId="0" applyNumberFormat="1" applyFont="1" applyFill="1" applyBorder="1" applyAlignment="1">
      <alignment horizontal="right" vertical="top" wrapText="1"/>
    </xf>
    <xf numFmtId="3" fontId="3" fillId="10" borderId="11" xfId="0" applyNumberFormat="1" applyFont="1" applyFill="1" applyBorder="1" applyAlignment="1">
      <alignment horizontal="right" vertical="top" wrapText="1"/>
    </xf>
    <xf numFmtId="0" fontId="3" fillId="0" borderId="12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3" fontId="3" fillId="11" borderId="11" xfId="0" applyNumberFormat="1" applyFont="1" applyFill="1" applyBorder="1" applyAlignment="1">
      <alignment horizontal="right" vertical="top" wrapText="1"/>
    </xf>
    <xf numFmtId="3" fontId="3" fillId="9" borderId="10" xfId="0" applyNumberFormat="1" applyFont="1" applyFill="1" applyBorder="1" applyAlignment="1">
      <alignment horizontal="righ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0" fontId="3" fillId="0" borderId="20" xfId="0" applyFont="1" applyBorder="1"/>
    <xf numFmtId="165" fontId="3" fillId="5" borderId="21" xfId="1" quotePrefix="1" applyNumberFormat="1" applyFont="1" applyFill="1" applyBorder="1" applyAlignment="1">
      <alignment vertical="top" wrapText="1"/>
    </xf>
    <xf numFmtId="165" fontId="3" fillId="5" borderId="22" xfId="1" quotePrefix="1" applyNumberFormat="1" applyFont="1" applyFill="1" applyBorder="1" applyAlignment="1">
      <alignment vertical="top" wrapText="1"/>
    </xf>
    <xf numFmtId="165" fontId="3" fillId="5" borderId="23" xfId="1" quotePrefix="1" applyNumberFormat="1" applyFont="1" applyFill="1" applyBorder="1" applyAlignment="1">
      <alignment vertical="top" wrapText="1"/>
    </xf>
    <xf numFmtId="10" fontId="3" fillId="5" borderId="21" xfId="2" quotePrefix="1" applyNumberFormat="1" applyFont="1" applyFill="1" applyBorder="1" applyAlignment="1">
      <alignment vertical="top" wrapText="1"/>
    </xf>
    <xf numFmtId="165" fontId="3" fillId="5" borderId="22" xfId="2" quotePrefix="1" applyNumberFormat="1" applyFont="1" applyFill="1" applyBorder="1" applyAlignment="1">
      <alignment vertical="top" wrapText="1"/>
    </xf>
    <xf numFmtId="165" fontId="2" fillId="4" borderId="23" xfId="1" quotePrefix="1" applyNumberFormat="1" applyFont="1" applyFill="1" applyBorder="1" applyAlignment="1">
      <alignment vertical="top" wrapText="1"/>
    </xf>
    <xf numFmtId="43" fontId="2" fillId="2" borderId="24" xfId="1" quotePrefix="1" applyFont="1" applyFill="1" applyBorder="1" applyAlignment="1">
      <alignment vertical="top" wrapText="1"/>
    </xf>
    <xf numFmtId="43" fontId="2" fillId="2" borderId="25" xfId="1" quotePrefix="1" applyFont="1" applyFill="1" applyBorder="1" applyAlignment="1">
      <alignment vertical="top" wrapText="1"/>
    </xf>
    <xf numFmtId="3" fontId="3" fillId="9" borderId="26" xfId="0" applyNumberFormat="1" applyFont="1" applyFill="1" applyBorder="1" applyAlignment="1">
      <alignment horizontal="right" vertical="top" wrapText="1"/>
    </xf>
    <xf numFmtId="3" fontId="3" fillId="11" borderId="27" xfId="0" applyNumberFormat="1" applyFont="1" applyFill="1" applyBorder="1" applyAlignment="1">
      <alignment horizontal="right" vertical="top" wrapText="1"/>
    </xf>
    <xf numFmtId="0" fontId="3" fillId="0" borderId="27" xfId="0" applyFont="1" applyBorder="1"/>
    <xf numFmtId="3" fontId="3" fillId="0" borderId="28" xfId="0" applyNumberFormat="1" applyFont="1" applyBorder="1" applyAlignment="1">
      <alignment horizontal="right" vertical="top" wrapText="1"/>
    </xf>
    <xf numFmtId="0" fontId="3" fillId="0" borderId="26" xfId="0" applyFont="1" applyBorder="1"/>
    <xf numFmtId="2" fontId="3" fillId="0" borderId="27" xfId="0" applyNumberFormat="1" applyFont="1" applyBorder="1"/>
    <xf numFmtId="0" fontId="3" fillId="0" borderId="28" xfId="0" applyFont="1" applyBorder="1"/>
    <xf numFmtId="0" fontId="3" fillId="2" borderId="0" xfId="0" applyFont="1" applyFill="1" applyAlignment="1">
      <alignment horizontal="right"/>
    </xf>
    <xf numFmtId="164" fontId="2" fillId="2" borderId="0" xfId="0" applyNumberFormat="1" applyFont="1" applyFill="1"/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4" fillId="0" borderId="32" xfId="0" applyFont="1" applyBorder="1" applyAlignment="1">
      <alignment wrapText="1"/>
    </xf>
    <xf numFmtId="2" fontId="4" fillId="3" borderId="33" xfId="0" applyNumberFormat="1" applyFont="1" applyFill="1" applyBorder="1" applyAlignment="1">
      <alignment horizontal="center" vertical="center" wrapText="1"/>
    </xf>
    <xf numFmtId="2" fontId="4" fillId="3" borderId="34" xfId="0" applyNumberFormat="1" applyFont="1" applyFill="1" applyBorder="1" applyAlignment="1">
      <alignment horizontal="center" vertical="center" wrapText="1"/>
    </xf>
    <xf numFmtId="2" fontId="4" fillId="3" borderId="31" xfId="0" applyNumberFormat="1" applyFont="1" applyFill="1" applyBorder="1" applyAlignment="1">
      <alignment horizontal="center" vertical="center" wrapText="1"/>
    </xf>
    <xf numFmtId="2" fontId="5" fillId="3" borderId="35" xfId="0" applyNumberFormat="1" applyFont="1" applyFill="1" applyBorder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right"/>
    </xf>
    <xf numFmtId="10" fontId="3" fillId="5" borderId="15" xfId="2" quotePrefix="1" applyNumberFormat="1" applyFont="1" applyFill="1" applyBorder="1" applyAlignment="1">
      <alignment vertical="top" wrapText="1"/>
    </xf>
    <xf numFmtId="166" fontId="3" fillId="3" borderId="14" xfId="1" applyNumberFormat="1" applyFont="1" applyFill="1" applyBorder="1"/>
    <xf numFmtId="3" fontId="3" fillId="7" borderId="15" xfId="0" applyNumberFormat="1" applyFont="1" applyFill="1" applyBorder="1" applyAlignment="1">
      <alignment horizontal="right" vertical="top" wrapText="1"/>
    </xf>
    <xf numFmtId="0" fontId="3" fillId="0" borderId="16" xfId="0" applyFont="1" applyBorder="1"/>
    <xf numFmtId="0" fontId="3" fillId="0" borderId="37" xfId="0" applyFont="1" applyBorder="1" applyAlignment="1">
      <alignment horizontal="right"/>
    </xf>
    <xf numFmtId="0" fontId="3" fillId="12" borderId="12" xfId="0" applyFont="1" applyFill="1" applyBorder="1"/>
    <xf numFmtId="0" fontId="3" fillId="0" borderId="37" xfId="0" applyFont="1" applyBorder="1"/>
    <xf numFmtId="43" fontId="3" fillId="0" borderId="11" xfId="1" applyFont="1" applyBorder="1"/>
    <xf numFmtId="0" fontId="3" fillId="0" borderId="0" xfId="0" applyFont="1"/>
    <xf numFmtId="2" fontId="3" fillId="0" borderId="0" xfId="0" applyNumberFormat="1" applyFont="1"/>
    <xf numFmtId="10" fontId="3" fillId="0" borderId="0" xfId="0" applyNumberFormat="1" applyFont="1"/>
    <xf numFmtId="10" fontId="2" fillId="4" borderId="1" xfId="0" applyNumberFormat="1" applyFont="1" applyFill="1" applyBorder="1" applyAlignment="1">
      <alignment horizontal="center" wrapText="1"/>
    </xf>
    <xf numFmtId="10" fontId="2" fillId="4" borderId="2" xfId="0" applyNumberFormat="1" applyFont="1" applyFill="1" applyBorder="1" applyAlignment="1">
      <alignment horizontal="center" wrapText="1"/>
    </xf>
    <xf numFmtId="10" fontId="2" fillId="4" borderId="3" xfId="0" applyNumberFormat="1" applyFont="1" applyFill="1" applyBorder="1" applyAlignment="1">
      <alignment horizontal="center" wrapText="1"/>
    </xf>
    <xf numFmtId="10" fontId="4" fillId="4" borderId="38" xfId="0" applyNumberFormat="1" applyFont="1" applyFill="1" applyBorder="1" applyAlignment="1">
      <alignment horizontal="center" vertical="center" wrapText="1"/>
    </xf>
    <xf numFmtId="2" fontId="5" fillId="4" borderId="3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8FA8A-8A4D-4896-8145-F62D5D8BF31D}">
  <dimension ref="A1:AB177"/>
  <sheetViews>
    <sheetView tabSelected="1" workbookViewId="0">
      <selection activeCell="A48" sqref="A48:XFD48"/>
    </sheetView>
  </sheetViews>
  <sheetFormatPr defaultRowHeight="14.5" outlineLevelCol="1" x14ac:dyDescent="0.35"/>
  <cols>
    <col min="1" max="1" width="3.453125" style="8" customWidth="1"/>
    <col min="2" max="2" width="7.453125" style="107" customWidth="1"/>
    <col min="3" max="5" width="9.26953125" style="108" customWidth="1"/>
    <col min="6" max="6" width="7.81640625" style="109" customWidth="1"/>
    <col min="7" max="7" width="8.54296875" style="109" customWidth="1"/>
    <col min="8" max="8" width="11.453125" style="108" customWidth="1"/>
    <col min="9" max="10" width="11.453125" style="108" customWidth="1" outlineLevel="1"/>
    <col min="11" max="14" width="5" style="60" customWidth="1"/>
    <col min="15" max="15" width="5.1796875" style="107" customWidth="1"/>
    <col min="16" max="16" width="5" style="107" customWidth="1"/>
    <col min="17" max="17" width="5.26953125" style="107" customWidth="1"/>
    <col min="18" max="18" width="5" style="107" customWidth="1"/>
    <col min="19" max="19" width="2.26953125" style="7" customWidth="1"/>
    <col min="20" max="20" width="9.54296875" style="7" customWidth="1"/>
    <col min="21" max="22" width="11.26953125" style="7" customWidth="1"/>
    <col min="23" max="23" width="15.7265625" style="7" customWidth="1"/>
    <col min="24" max="24" width="5.26953125" style="7" customWidth="1"/>
    <col min="25" max="25" width="5.453125" style="7" customWidth="1"/>
    <col min="26" max="26" width="8.26953125" style="7" customWidth="1"/>
    <col min="27" max="28" width="8.7265625" style="8"/>
  </cols>
  <sheetData>
    <row r="1" spans="2:26" s="8" customFormat="1" x14ac:dyDescent="0.35">
      <c r="B1" s="1" t="s">
        <v>0</v>
      </c>
      <c r="C1" s="2"/>
      <c r="D1" s="2"/>
      <c r="E1" s="2"/>
      <c r="F1" s="3"/>
      <c r="G1" s="3"/>
      <c r="H1" s="4"/>
      <c r="I1" s="4"/>
      <c r="J1" s="4"/>
      <c r="K1" s="5"/>
      <c r="L1" s="5"/>
      <c r="M1" s="5"/>
      <c r="N1" s="5"/>
      <c r="O1" s="6"/>
      <c r="P1" s="6"/>
      <c r="Q1" s="6"/>
      <c r="R1" s="7"/>
      <c r="S1" s="7"/>
      <c r="T1" s="7"/>
      <c r="U1" s="7"/>
      <c r="V1" s="7"/>
      <c r="W1" s="7"/>
      <c r="X1" s="7"/>
      <c r="Y1" s="7"/>
      <c r="Z1" s="7"/>
    </row>
    <row r="2" spans="2:26" s="8" customFormat="1" ht="32.25" customHeight="1" thickBot="1" x14ac:dyDescent="0.4">
      <c r="B2" s="6"/>
      <c r="C2" s="2"/>
      <c r="D2" s="2"/>
      <c r="E2" s="2"/>
      <c r="F2" s="3"/>
      <c r="G2" s="3"/>
      <c r="H2" s="4"/>
      <c r="I2" s="4"/>
      <c r="J2" s="4"/>
      <c r="S2" s="9"/>
      <c r="Z2" s="7"/>
    </row>
    <row r="3" spans="2:26" s="8" customFormat="1" ht="33" customHeight="1" thickBot="1" x14ac:dyDescent="0.4">
      <c r="B3" s="6"/>
      <c r="C3" s="10" t="s">
        <v>1</v>
      </c>
      <c r="D3" s="11"/>
      <c r="E3" s="12"/>
      <c r="F3" s="110" t="s">
        <v>2</v>
      </c>
      <c r="G3" s="111"/>
      <c r="H3" s="112"/>
      <c r="I3" s="4"/>
      <c r="J3" s="4"/>
      <c r="K3" s="13" t="s">
        <v>3</v>
      </c>
      <c r="L3" s="14"/>
      <c r="M3" s="14"/>
      <c r="N3" s="15"/>
      <c r="O3" s="16" t="s">
        <v>4</v>
      </c>
      <c r="P3" s="17"/>
      <c r="Q3" s="17"/>
      <c r="R3" s="18"/>
      <c r="S3" s="9"/>
      <c r="Z3" s="7"/>
    </row>
    <row r="4" spans="2:26" s="8" customFormat="1" ht="36" thickBot="1" x14ac:dyDescent="0.4">
      <c r="B4" s="19" t="s">
        <v>5</v>
      </c>
      <c r="C4" s="20" t="s">
        <v>6</v>
      </c>
      <c r="D4" s="21" t="s">
        <v>7</v>
      </c>
      <c r="E4" s="22" t="s">
        <v>8</v>
      </c>
      <c r="F4" s="113" t="s">
        <v>9</v>
      </c>
      <c r="G4" s="113" t="s">
        <v>7</v>
      </c>
      <c r="H4" s="114" t="s">
        <v>8</v>
      </c>
      <c r="I4" s="23" t="s">
        <v>10</v>
      </c>
      <c r="J4" s="24" t="s">
        <v>11</v>
      </c>
      <c r="K4" s="25" t="s">
        <v>12</v>
      </c>
      <c r="L4" s="26" t="s">
        <v>13</v>
      </c>
      <c r="M4" s="26" t="s">
        <v>14</v>
      </c>
      <c r="N4" s="27" t="s">
        <v>15</v>
      </c>
      <c r="O4" s="25" t="s">
        <v>16</v>
      </c>
      <c r="P4" s="26" t="s">
        <v>17</v>
      </c>
      <c r="Q4" s="26" t="s">
        <v>18</v>
      </c>
      <c r="R4" s="27" t="s">
        <v>19</v>
      </c>
      <c r="S4" s="28"/>
      <c r="T4" s="7"/>
      <c r="U4" s="7"/>
      <c r="V4" s="7"/>
      <c r="W4" s="7"/>
      <c r="X4" s="7"/>
      <c r="Y4" s="7"/>
      <c r="Z4" s="7"/>
    </row>
    <row r="5" spans="2:26" s="8" customFormat="1" x14ac:dyDescent="0.35">
      <c r="B5" s="29">
        <v>50</v>
      </c>
      <c r="C5" s="30">
        <v>68528</v>
      </c>
      <c r="D5" s="31">
        <v>1500</v>
      </c>
      <c r="E5" s="32">
        <f>C5+D5</f>
        <v>70028</v>
      </c>
      <c r="F5" s="33">
        <v>1.4E-2</v>
      </c>
      <c r="G5" s="34">
        <f>D5+230</f>
        <v>1730</v>
      </c>
      <c r="H5" s="35">
        <f>(C5*(1+F5))+G5</f>
        <v>71217.392000000007</v>
      </c>
      <c r="I5" s="36">
        <f>H5/52/39</f>
        <v>35.117057199211054</v>
      </c>
      <c r="J5" s="37">
        <f>H5/52/35</f>
        <v>39.13043516483517</v>
      </c>
      <c r="K5" s="38"/>
      <c r="L5" s="39"/>
      <c r="M5" s="39"/>
      <c r="N5" s="40"/>
      <c r="O5" s="41"/>
      <c r="P5" s="42"/>
      <c r="Q5" s="43"/>
      <c r="R5" s="44" t="s">
        <v>20</v>
      </c>
      <c r="S5" s="7"/>
      <c r="T5" s="7"/>
      <c r="U5" s="7"/>
      <c r="V5" s="7"/>
      <c r="W5" s="7"/>
      <c r="X5" s="7"/>
      <c r="Y5" s="7"/>
      <c r="Z5" s="7"/>
    </row>
    <row r="6" spans="2:26" s="8" customFormat="1" x14ac:dyDescent="0.35">
      <c r="B6" s="45">
        <v>49</v>
      </c>
      <c r="C6" s="30">
        <v>66537</v>
      </c>
      <c r="D6" s="31">
        <v>1500</v>
      </c>
      <c r="E6" s="32">
        <f t="shared" ref="E6:E40" si="0">C6+D6</f>
        <v>68037</v>
      </c>
      <c r="F6" s="33">
        <v>1.4E-2</v>
      </c>
      <c r="G6" s="34">
        <f t="shared" ref="G6:G40" si="1">D6+230</f>
        <v>1730</v>
      </c>
      <c r="H6" s="35">
        <f t="shared" ref="H6:H40" si="2">(C6*(1+F6))+G6</f>
        <v>69198.517999999996</v>
      </c>
      <c r="I6" s="36">
        <f t="shared" ref="I6:I40" si="3">H6/52/39</f>
        <v>34.12155719921104</v>
      </c>
      <c r="J6" s="37">
        <f t="shared" ref="J6:J40" si="4">H6/52/35</f>
        <v>38.02116373626373</v>
      </c>
      <c r="K6" s="46"/>
      <c r="L6" s="47"/>
      <c r="M6" s="47"/>
      <c r="N6" s="48"/>
      <c r="O6" s="49"/>
      <c r="P6" s="50"/>
      <c r="Q6" s="51"/>
      <c r="R6" s="52" t="s">
        <v>21</v>
      </c>
      <c r="S6" s="7"/>
      <c r="T6" s="7"/>
      <c r="U6" s="7"/>
      <c r="V6" s="7"/>
      <c r="W6" s="7"/>
      <c r="X6" s="7"/>
      <c r="Y6" s="7"/>
      <c r="Z6" s="7"/>
    </row>
    <row r="7" spans="2:26" s="8" customFormat="1" x14ac:dyDescent="0.35">
      <c r="B7" s="45">
        <v>48</v>
      </c>
      <c r="C7" s="30">
        <v>64605</v>
      </c>
      <c r="D7" s="31">
        <v>1500</v>
      </c>
      <c r="E7" s="32">
        <f t="shared" si="0"/>
        <v>66105</v>
      </c>
      <c r="F7" s="33">
        <v>1.4E-2</v>
      </c>
      <c r="G7" s="34">
        <f t="shared" si="1"/>
        <v>1730</v>
      </c>
      <c r="H7" s="35">
        <f t="shared" si="2"/>
        <v>67239.47</v>
      </c>
      <c r="I7" s="36">
        <f t="shared" si="3"/>
        <v>33.155557199211046</v>
      </c>
      <c r="J7" s="37">
        <f t="shared" si="4"/>
        <v>36.944763736263738</v>
      </c>
      <c r="K7" s="46"/>
      <c r="L7" s="47"/>
      <c r="M7" s="47"/>
      <c r="N7" s="48"/>
      <c r="O7" s="49"/>
      <c r="P7" s="50"/>
      <c r="Q7" s="51"/>
      <c r="R7" s="52" t="s">
        <v>22</v>
      </c>
      <c r="S7" s="7"/>
      <c r="T7" s="7"/>
      <c r="U7" s="7"/>
      <c r="V7" s="7"/>
      <c r="W7" s="7"/>
      <c r="X7" s="7"/>
      <c r="Y7" s="7"/>
      <c r="Z7" s="7"/>
    </row>
    <row r="8" spans="2:26" s="8" customFormat="1" x14ac:dyDescent="0.35">
      <c r="B8" s="45">
        <v>47</v>
      </c>
      <c r="C8" s="30">
        <v>62728</v>
      </c>
      <c r="D8" s="31">
        <v>1500</v>
      </c>
      <c r="E8" s="32">
        <f t="shared" si="0"/>
        <v>64228</v>
      </c>
      <c r="F8" s="33">
        <v>1.4E-2</v>
      </c>
      <c r="G8" s="34">
        <f t="shared" si="1"/>
        <v>1730</v>
      </c>
      <c r="H8" s="35">
        <f t="shared" si="2"/>
        <v>65336.192000000003</v>
      </c>
      <c r="I8" s="36">
        <f t="shared" si="3"/>
        <v>32.217057199211048</v>
      </c>
      <c r="J8" s="37">
        <f t="shared" si="4"/>
        <v>35.899006593406597</v>
      </c>
      <c r="K8" s="46"/>
      <c r="L8" s="47"/>
      <c r="M8" s="47"/>
      <c r="N8" s="48"/>
      <c r="O8" s="49"/>
      <c r="P8" s="50"/>
      <c r="Q8" s="51"/>
      <c r="R8" s="52">
        <v>6</v>
      </c>
      <c r="S8" s="7"/>
      <c r="T8" s="7"/>
      <c r="U8" s="7"/>
      <c r="V8" s="7"/>
      <c r="W8" s="7"/>
      <c r="X8" s="7"/>
      <c r="Y8" s="7"/>
      <c r="Z8" s="7"/>
    </row>
    <row r="9" spans="2:26" s="8" customFormat="1" x14ac:dyDescent="0.35">
      <c r="B9" s="45">
        <v>46</v>
      </c>
      <c r="C9" s="30">
        <v>60907</v>
      </c>
      <c r="D9" s="31">
        <v>1500</v>
      </c>
      <c r="E9" s="32">
        <f t="shared" si="0"/>
        <v>62407</v>
      </c>
      <c r="F9" s="33">
        <v>1.4E-2</v>
      </c>
      <c r="G9" s="34">
        <f t="shared" si="1"/>
        <v>1730</v>
      </c>
      <c r="H9" s="35">
        <f t="shared" si="2"/>
        <v>63489.698000000004</v>
      </c>
      <c r="I9" s="36">
        <f t="shared" si="3"/>
        <v>31.306557199211046</v>
      </c>
      <c r="J9" s="37">
        <f t="shared" si="4"/>
        <v>34.884449450549447</v>
      </c>
      <c r="K9" s="46"/>
      <c r="L9" s="47"/>
      <c r="M9" s="47"/>
      <c r="N9" s="48"/>
      <c r="O9" s="49"/>
      <c r="P9" s="50"/>
      <c r="Q9" s="53" t="s">
        <v>23</v>
      </c>
      <c r="R9" s="52">
        <v>5</v>
      </c>
      <c r="S9" s="7"/>
      <c r="T9" s="7"/>
      <c r="U9" s="7"/>
      <c r="V9" s="7"/>
      <c r="W9" s="7"/>
      <c r="X9" s="7"/>
      <c r="Y9" s="7"/>
      <c r="Z9" s="7"/>
    </row>
    <row r="10" spans="2:26" s="8" customFormat="1" x14ac:dyDescent="0.35">
      <c r="B10" s="45">
        <v>45</v>
      </c>
      <c r="C10" s="30">
        <v>59139</v>
      </c>
      <c r="D10" s="31">
        <v>1500</v>
      </c>
      <c r="E10" s="32">
        <f t="shared" si="0"/>
        <v>60639</v>
      </c>
      <c r="F10" s="33">
        <v>1.4E-2</v>
      </c>
      <c r="G10" s="34">
        <f t="shared" si="1"/>
        <v>1730</v>
      </c>
      <c r="H10" s="35">
        <f t="shared" si="2"/>
        <v>61696.946000000004</v>
      </c>
      <c r="I10" s="36">
        <f t="shared" si="3"/>
        <v>30.422557199211049</v>
      </c>
      <c r="J10" s="37">
        <f t="shared" si="4"/>
        <v>33.899420879120882</v>
      </c>
      <c r="K10" s="46"/>
      <c r="L10" s="47"/>
      <c r="M10" s="47"/>
      <c r="N10" s="48"/>
      <c r="O10" s="49"/>
      <c r="P10" s="50"/>
      <c r="Q10" s="53" t="s">
        <v>20</v>
      </c>
      <c r="R10" s="52">
        <v>4</v>
      </c>
      <c r="S10" s="54"/>
      <c r="T10" s="7"/>
      <c r="U10" s="7"/>
      <c r="V10" s="7"/>
      <c r="W10" s="7"/>
      <c r="X10" s="7"/>
      <c r="Y10" s="7"/>
      <c r="Z10" s="7"/>
    </row>
    <row r="11" spans="2:26" s="8" customFormat="1" x14ac:dyDescent="0.35">
      <c r="B11" s="45">
        <v>44</v>
      </c>
      <c r="C11" s="30">
        <v>57422</v>
      </c>
      <c r="D11" s="31">
        <v>1500</v>
      </c>
      <c r="E11" s="32">
        <f t="shared" si="0"/>
        <v>58922</v>
      </c>
      <c r="F11" s="33">
        <v>1.4E-2</v>
      </c>
      <c r="G11" s="34">
        <f t="shared" si="1"/>
        <v>1730</v>
      </c>
      <c r="H11" s="35">
        <f t="shared" si="2"/>
        <v>59955.908000000003</v>
      </c>
      <c r="I11" s="36">
        <f t="shared" si="3"/>
        <v>29.564057199211046</v>
      </c>
      <c r="J11" s="37">
        <f t="shared" si="4"/>
        <v>32.942806593406594</v>
      </c>
      <c r="K11" s="46"/>
      <c r="L11" s="47"/>
      <c r="M11" s="47"/>
      <c r="N11" s="48"/>
      <c r="O11" s="49"/>
      <c r="P11" s="50"/>
      <c r="Q11" s="53" t="s">
        <v>21</v>
      </c>
      <c r="R11" s="52">
        <v>3</v>
      </c>
      <c r="S11" s="54"/>
      <c r="T11" s="7"/>
      <c r="U11" s="7"/>
      <c r="V11" s="7"/>
      <c r="W11" s="7"/>
      <c r="X11" s="7"/>
      <c r="Y11" s="7"/>
      <c r="Z11" s="7"/>
    </row>
    <row r="12" spans="2:26" s="8" customFormat="1" x14ac:dyDescent="0.35">
      <c r="B12" s="45">
        <v>43</v>
      </c>
      <c r="C12" s="30">
        <v>55755</v>
      </c>
      <c r="D12" s="31">
        <v>1500</v>
      </c>
      <c r="E12" s="32">
        <f t="shared" si="0"/>
        <v>57255</v>
      </c>
      <c r="F12" s="33">
        <v>1.4E-2</v>
      </c>
      <c r="G12" s="34">
        <f t="shared" si="1"/>
        <v>1730</v>
      </c>
      <c r="H12" s="35">
        <f t="shared" si="2"/>
        <v>58265.57</v>
      </c>
      <c r="I12" s="36">
        <f t="shared" si="3"/>
        <v>28.730557199211045</v>
      </c>
      <c r="J12" s="37">
        <f t="shared" si="4"/>
        <v>32.01404945054945</v>
      </c>
      <c r="K12" s="46"/>
      <c r="L12" s="47"/>
      <c r="M12" s="47"/>
      <c r="N12" s="48"/>
      <c r="O12" s="49"/>
      <c r="P12" s="50"/>
      <c r="Q12" s="53">
        <v>7</v>
      </c>
      <c r="R12" s="52">
        <v>2</v>
      </c>
      <c r="S12" s="54"/>
      <c r="T12" s="7"/>
      <c r="U12" s="7"/>
      <c r="V12" s="7"/>
      <c r="W12" s="7"/>
      <c r="X12" s="7"/>
      <c r="Y12" s="7"/>
      <c r="Z12" s="7"/>
    </row>
    <row r="13" spans="2:26" s="8" customFormat="1" x14ac:dyDescent="0.35">
      <c r="B13" s="45">
        <v>42</v>
      </c>
      <c r="C13" s="30">
        <v>54137</v>
      </c>
      <c r="D13" s="31">
        <v>1500</v>
      </c>
      <c r="E13" s="32">
        <f t="shared" si="0"/>
        <v>55637</v>
      </c>
      <c r="F13" s="33">
        <v>1.4E-2</v>
      </c>
      <c r="G13" s="34">
        <f t="shared" si="1"/>
        <v>1730</v>
      </c>
      <c r="H13" s="35">
        <f t="shared" si="2"/>
        <v>56624.917999999998</v>
      </c>
      <c r="I13" s="36">
        <f t="shared" si="3"/>
        <v>27.921557199211041</v>
      </c>
      <c r="J13" s="37">
        <f t="shared" si="4"/>
        <v>31.112592307692303</v>
      </c>
      <c r="K13" s="46"/>
      <c r="L13" s="47"/>
      <c r="M13" s="47"/>
      <c r="N13" s="48"/>
      <c r="O13" s="49"/>
      <c r="P13" s="50"/>
      <c r="Q13" s="53">
        <v>6</v>
      </c>
      <c r="R13" s="52">
        <v>1</v>
      </c>
      <c r="S13" s="54"/>
      <c r="T13" s="7"/>
      <c r="U13" s="7"/>
      <c r="V13" s="7"/>
      <c r="W13" s="7"/>
      <c r="X13" s="7"/>
      <c r="Y13" s="7"/>
      <c r="Z13" s="7"/>
    </row>
    <row r="14" spans="2:26" s="8" customFormat="1" x14ac:dyDescent="0.35">
      <c r="B14" s="45">
        <v>41</v>
      </c>
      <c r="C14" s="30">
        <v>52566</v>
      </c>
      <c r="D14" s="31">
        <v>1500</v>
      </c>
      <c r="E14" s="32">
        <f t="shared" si="0"/>
        <v>54066</v>
      </c>
      <c r="F14" s="33">
        <v>1.4E-2</v>
      </c>
      <c r="G14" s="34">
        <f t="shared" si="1"/>
        <v>1730</v>
      </c>
      <c r="H14" s="35">
        <f t="shared" si="2"/>
        <v>55031.923999999999</v>
      </c>
      <c r="I14" s="36">
        <f t="shared" si="3"/>
        <v>27.136057199211045</v>
      </c>
      <c r="J14" s="37">
        <f t="shared" si="4"/>
        <v>30.23732087912088</v>
      </c>
      <c r="K14" s="46"/>
      <c r="L14" s="47"/>
      <c r="M14" s="47"/>
      <c r="N14" s="48"/>
      <c r="O14" s="49"/>
      <c r="P14" s="50"/>
      <c r="Q14" s="53">
        <v>5</v>
      </c>
      <c r="R14" s="55"/>
      <c r="S14" s="54"/>
      <c r="T14" s="7"/>
      <c r="U14" s="7"/>
      <c r="V14" s="7"/>
      <c r="W14" s="7"/>
      <c r="X14" s="7"/>
      <c r="Y14" s="7"/>
      <c r="Z14" s="7"/>
    </row>
    <row r="15" spans="2:26" s="8" customFormat="1" x14ac:dyDescent="0.35">
      <c r="B15" s="45">
        <v>40</v>
      </c>
      <c r="C15" s="30">
        <v>51039</v>
      </c>
      <c r="D15" s="31">
        <v>1500</v>
      </c>
      <c r="E15" s="32">
        <f t="shared" si="0"/>
        <v>52539</v>
      </c>
      <c r="F15" s="33">
        <v>1.4E-2</v>
      </c>
      <c r="G15" s="34">
        <f t="shared" si="1"/>
        <v>1730</v>
      </c>
      <c r="H15" s="35">
        <f t="shared" si="2"/>
        <v>53483.546000000002</v>
      </c>
      <c r="I15" s="36">
        <f t="shared" si="3"/>
        <v>26.372557199211048</v>
      </c>
      <c r="J15" s="37">
        <f t="shared" si="4"/>
        <v>29.386563736263739</v>
      </c>
      <c r="K15" s="46"/>
      <c r="L15" s="47"/>
      <c r="M15" s="47"/>
      <c r="N15" s="48"/>
      <c r="O15" s="49"/>
      <c r="P15" s="50"/>
      <c r="Q15" s="53">
        <v>4</v>
      </c>
      <c r="R15" s="55"/>
      <c r="S15" s="54"/>
      <c r="T15" s="7"/>
      <c r="U15" s="7"/>
      <c r="V15" s="7"/>
      <c r="W15" s="7"/>
      <c r="X15" s="7"/>
      <c r="Y15" s="7"/>
      <c r="Z15" s="7"/>
    </row>
    <row r="16" spans="2:26" s="8" customFormat="1" x14ac:dyDescent="0.35">
      <c r="B16" s="45">
        <v>39</v>
      </c>
      <c r="C16" s="30">
        <v>49558</v>
      </c>
      <c r="D16" s="31">
        <v>1500</v>
      </c>
      <c r="E16" s="32">
        <f t="shared" si="0"/>
        <v>51058</v>
      </c>
      <c r="F16" s="33">
        <v>1.4E-2</v>
      </c>
      <c r="G16" s="34">
        <f t="shared" si="1"/>
        <v>1730</v>
      </c>
      <c r="H16" s="35">
        <f t="shared" si="2"/>
        <v>51981.811999999998</v>
      </c>
      <c r="I16" s="36">
        <f t="shared" si="3"/>
        <v>25.632057199211044</v>
      </c>
      <c r="J16" s="37">
        <f t="shared" si="4"/>
        <v>28.561435164835164</v>
      </c>
      <c r="K16" s="46"/>
      <c r="L16" s="47"/>
      <c r="M16" s="47"/>
      <c r="N16" s="48"/>
      <c r="O16" s="49"/>
      <c r="P16" s="56" t="s">
        <v>24</v>
      </c>
      <c r="Q16" s="53">
        <v>3</v>
      </c>
      <c r="R16" s="55"/>
      <c r="S16" s="54"/>
      <c r="T16" s="7"/>
      <c r="U16" s="7"/>
      <c r="V16" s="7"/>
      <c r="W16" s="7"/>
      <c r="X16" s="7"/>
      <c r="Y16" s="7"/>
      <c r="Z16" s="7"/>
    </row>
    <row r="17" spans="1:28" s="8" customFormat="1" x14ac:dyDescent="0.35">
      <c r="B17" s="45">
        <v>38</v>
      </c>
      <c r="C17" s="30">
        <v>48149</v>
      </c>
      <c r="D17" s="31">
        <v>1500</v>
      </c>
      <c r="E17" s="32">
        <f t="shared" si="0"/>
        <v>49649</v>
      </c>
      <c r="F17" s="33">
        <v>1.4E-2</v>
      </c>
      <c r="G17" s="34">
        <f t="shared" si="1"/>
        <v>1730</v>
      </c>
      <c r="H17" s="35">
        <f t="shared" si="2"/>
        <v>50553.086000000003</v>
      </c>
      <c r="I17" s="36">
        <f t="shared" si="3"/>
        <v>24.927557199211044</v>
      </c>
      <c r="J17" s="37">
        <f t="shared" si="4"/>
        <v>27.776420879120881</v>
      </c>
      <c r="K17" s="46"/>
      <c r="L17" s="47"/>
      <c r="M17" s="47"/>
      <c r="N17" s="48"/>
      <c r="O17" s="49"/>
      <c r="P17" s="56" t="s">
        <v>23</v>
      </c>
      <c r="Q17" s="53">
        <v>2</v>
      </c>
      <c r="R17" s="55"/>
      <c r="S17" s="54"/>
      <c r="T17" s="7"/>
      <c r="U17" s="7"/>
      <c r="V17" s="7"/>
      <c r="W17" s="7"/>
      <c r="X17" s="7"/>
      <c r="Y17" s="7"/>
      <c r="Z17" s="7"/>
    </row>
    <row r="18" spans="1:28" s="7" customFormat="1" x14ac:dyDescent="0.35">
      <c r="A18" s="8"/>
      <c r="B18" s="45">
        <v>37</v>
      </c>
      <c r="C18" s="30">
        <v>46734</v>
      </c>
      <c r="D18" s="31">
        <v>1500</v>
      </c>
      <c r="E18" s="32">
        <f t="shared" si="0"/>
        <v>48234</v>
      </c>
      <c r="F18" s="33">
        <v>1.4E-2</v>
      </c>
      <c r="G18" s="34">
        <f t="shared" si="1"/>
        <v>1730</v>
      </c>
      <c r="H18" s="35">
        <f t="shared" si="2"/>
        <v>49118.275999999998</v>
      </c>
      <c r="I18" s="36">
        <f t="shared" si="3"/>
        <v>24.220057199211045</v>
      </c>
      <c r="J18" s="37">
        <f t="shared" si="4"/>
        <v>26.988063736263733</v>
      </c>
      <c r="K18" s="46"/>
      <c r="L18" s="47"/>
      <c r="M18" s="47"/>
      <c r="N18" s="48"/>
      <c r="O18" s="49"/>
      <c r="P18" s="57" t="s">
        <v>20</v>
      </c>
      <c r="Q18" s="53">
        <v>1</v>
      </c>
      <c r="R18" s="55"/>
      <c r="S18" s="54"/>
      <c r="AA18" s="8"/>
      <c r="AB18" s="8"/>
    </row>
    <row r="19" spans="1:28" s="7" customFormat="1" x14ac:dyDescent="0.35">
      <c r="A19" s="8"/>
      <c r="B19" s="45">
        <v>36</v>
      </c>
      <c r="C19" s="30">
        <v>45412</v>
      </c>
      <c r="D19" s="31">
        <v>1500</v>
      </c>
      <c r="E19" s="32">
        <f t="shared" si="0"/>
        <v>46912</v>
      </c>
      <c r="F19" s="33">
        <v>1.4E-2</v>
      </c>
      <c r="G19" s="34">
        <f t="shared" si="1"/>
        <v>1730</v>
      </c>
      <c r="H19" s="35">
        <f t="shared" si="2"/>
        <v>47777.768000000004</v>
      </c>
      <c r="I19" s="36">
        <f t="shared" si="3"/>
        <v>23.559057199211047</v>
      </c>
      <c r="J19" s="37">
        <f t="shared" si="4"/>
        <v>26.251520879120882</v>
      </c>
      <c r="K19" s="46"/>
      <c r="L19" s="47"/>
      <c r="M19" s="47"/>
      <c r="N19" s="48"/>
      <c r="O19" s="49"/>
      <c r="P19" s="56">
        <v>8</v>
      </c>
      <c r="Q19" s="51"/>
      <c r="R19" s="55"/>
      <c r="AA19" s="8"/>
      <c r="AB19" s="8"/>
    </row>
    <row r="20" spans="1:28" s="7" customFormat="1" x14ac:dyDescent="0.35">
      <c r="A20" s="8"/>
      <c r="B20" s="45">
        <v>35</v>
      </c>
      <c r="C20" s="30">
        <v>44128</v>
      </c>
      <c r="D20" s="31">
        <v>1500</v>
      </c>
      <c r="E20" s="32">
        <f t="shared" si="0"/>
        <v>45628</v>
      </c>
      <c r="F20" s="33">
        <v>1.4E-2</v>
      </c>
      <c r="G20" s="34">
        <f t="shared" si="1"/>
        <v>1730</v>
      </c>
      <c r="H20" s="35">
        <f t="shared" si="2"/>
        <v>46475.792000000001</v>
      </c>
      <c r="I20" s="36">
        <f t="shared" si="3"/>
        <v>22.917057199211047</v>
      </c>
      <c r="J20" s="37">
        <f t="shared" si="4"/>
        <v>25.536149450549452</v>
      </c>
      <c r="K20" s="46"/>
      <c r="L20" s="47"/>
      <c r="M20" s="47"/>
      <c r="N20" s="48"/>
      <c r="O20" s="49"/>
      <c r="P20" s="56">
        <v>7</v>
      </c>
      <c r="Q20" s="51"/>
      <c r="R20" s="55"/>
      <c r="AA20" s="8"/>
      <c r="AB20" s="8"/>
    </row>
    <row r="21" spans="1:28" s="7" customFormat="1" x14ac:dyDescent="0.35">
      <c r="A21" s="8"/>
      <c r="B21" s="45">
        <v>34</v>
      </c>
      <c r="C21" s="30">
        <v>42882</v>
      </c>
      <c r="D21" s="31">
        <v>1500</v>
      </c>
      <c r="E21" s="32">
        <f t="shared" si="0"/>
        <v>44382</v>
      </c>
      <c r="F21" s="33">
        <v>1.4E-2</v>
      </c>
      <c r="G21" s="34">
        <f t="shared" si="1"/>
        <v>1730</v>
      </c>
      <c r="H21" s="35">
        <f t="shared" si="2"/>
        <v>45212.347999999998</v>
      </c>
      <c r="I21" s="36">
        <f t="shared" si="3"/>
        <v>22.294057199211046</v>
      </c>
      <c r="J21" s="37">
        <f t="shared" si="4"/>
        <v>24.84194945054945</v>
      </c>
      <c r="K21" s="46"/>
      <c r="L21" s="47"/>
      <c r="M21" s="47"/>
      <c r="N21" s="48"/>
      <c r="O21" s="58" t="s">
        <v>23</v>
      </c>
      <c r="P21" s="56">
        <v>6</v>
      </c>
      <c r="Q21" s="51"/>
      <c r="R21" s="55"/>
      <c r="AA21" s="8"/>
      <c r="AB21" s="8"/>
    </row>
    <row r="22" spans="1:28" s="7" customFormat="1" x14ac:dyDescent="0.35">
      <c r="A22" s="8"/>
      <c r="B22" s="45">
        <v>33</v>
      </c>
      <c r="C22" s="30">
        <v>41671</v>
      </c>
      <c r="D22" s="31">
        <v>1500</v>
      </c>
      <c r="E22" s="32">
        <f t="shared" si="0"/>
        <v>43171</v>
      </c>
      <c r="F22" s="33">
        <v>1.4E-2</v>
      </c>
      <c r="G22" s="34">
        <f t="shared" si="1"/>
        <v>1730</v>
      </c>
      <c r="H22" s="35">
        <f t="shared" si="2"/>
        <v>43984.394</v>
      </c>
      <c r="I22" s="36">
        <f t="shared" si="3"/>
        <v>21.688557199211044</v>
      </c>
      <c r="J22" s="37">
        <f t="shared" si="4"/>
        <v>24.167249450549452</v>
      </c>
      <c r="K22" s="46"/>
      <c r="L22" s="47"/>
      <c r="M22" s="47"/>
      <c r="N22" s="48"/>
      <c r="O22" s="58" t="s">
        <v>20</v>
      </c>
      <c r="P22" s="56">
        <v>5</v>
      </c>
      <c r="Q22" s="51"/>
      <c r="R22" s="55"/>
      <c r="AA22" s="8"/>
      <c r="AB22" s="8"/>
    </row>
    <row r="23" spans="1:28" s="7" customFormat="1" x14ac:dyDescent="0.35">
      <c r="A23" s="8"/>
      <c r="B23" s="45">
        <v>32</v>
      </c>
      <c r="C23" s="30">
        <v>40497</v>
      </c>
      <c r="D23" s="31">
        <v>1500</v>
      </c>
      <c r="E23" s="32">
        <f t="shared" si="0"/>
        <v>41997</v>
      </c>
      <c r="F23" s="33">
        <v>1.4E-2</v>
      </c>
      <c r="G23" s="34">
        <f t="shared" si="1"/>
        <v>1730</v>
      </c>
      <c r="H23" s="35">
        <f t="shared" si="2"/>
        <v>42793.957999999999</v>
      </c>
      <c r="I23" s="36">
        <f t="shared" si="3"/>
        <v>21.101557199211044</v>
      </c>
      <c r="J23" s="37">
        <f t="shared" si="4"/>
        <v>23.513163736263735</v>
      </c>
      <c r="K23" s="46"/>
      <c r="L23" s="47"/>
      <c r="M23" s="47"/>
      <c r="N23" s="48"/>
      <c r="O23" s="58" t="s">
        <v>21</v>
      </c>
      <c r="P23" s="56">
        <v>4</v>
      </c>
      <c r="Q23" s="51"/>
      <c r="R23" s="55"/>
      <c r="AA23" s="8"/>
      <c r="AB23" s="8"/>
    </row>
    <row r="24" spans="1:28" s="7" customFormat="1" x14ac:dyDescent="0.35">
      <c r="A24" s="8"/>
      <c r="B24" s="45">
        <v>31</v>
      </c>
      <c r="C24" s="30">
        <v>39355</v>
      </c>
      <c r="D24" s="31">
        <v>1500</v>
      </c>
      <c r="E24" s="32">
        <f t="shared" si="0"/>
        <v>40855</v>
      </c>
      <c r="F24" s="33">
        <v>1.4E-2</v>
      </c>
      <c r="G24" s="34">
        <f t="shared" si="1"/>
        <v>1730</v>
      </c>
      <c r="H24" s="35">
        <f t="shared" si="2"/>
        <v>41635.97</v>
      </c>
      <c r="I24" s="36">
        <f t="shared" si="3"/>
        <v>20.530557199211046</v>
      </c>
      <c r="J24" s="37">
        <f t="shared" si="4"/>
        <v>22.876906593406595</v>
      </c>
      <c r="K24" s="46"/>
      <c r="L24" s="47"/>
      <c r="M24" s="47"/>
      <c r="N24" s="48"/>
      <c r="O24" s="58">
        <v>7</v>
      </c>
      <c r="P24" s="56">
        <v>3</v>
      </c>
      <c r="Q24" s="51"/>
      <c r="R24" s="55"/>
      <c r="AA24" s="8"/>
      <c r="AB24" s="8"/>
    </row>
    <row r="25" spans="1:28" s="7" customFormat="1" x14ac:dyDescent="0.35">
      <c r="A25" s="8"/>
      <c r="B25" s="45">
        <v>30</v>
      </c>
      <c r="C25" s="30">
        <v>38250</v>
      </c>
      <c r="D25" s="31">
        <v>1500</v>
      </c>
      <c r="E25" s="32">
        <f t="shared" si="0"/>
        <v>39750</v>
      </c>
      <c r="F25" s="33">
        <v>1.4E-2</v>
      </c>
      <c r="G25" s="34">
        <f t="shared" si="1"/>
        <v>1730</v>
      </c>
      <c r="H25" s="35">
        <f t="shared" si="2"/>
        <v>40515.5</v>
      </c>
      <c r="I25" s="36">
        <f t="shared" si="3"/>
        <v>19.978057199211044</v>
      </c>
      <c r="J25" s="37">
        <f t="shared" si="4"/>
        <v>22.261263736263736</v>
      </c>
      <c r="K25" s="46"/>
      <c r="L25" s="47"/>
      <c r="M25" s="47"/>
      <c r="N25" s="59" t="s">
        <v>23</v>
      </c>
      <c r="O25" s="58">
        <v>6</v>
      </c>
      <c r="P25" s="56">
        <v>2</v>
      </c>
      <c r="Q25" s="51"/>
      <c r="R25" s="55"/>
      <c r="AA25" s="8"/>
      <c r="AB25" s="8"/>
    </row>
    <row r="26" spans="1:28" s="7" customFormat="1" x14ac:dyDescent="0.35">
      <c r="A26" s="8"/>
      <c r="B26" s="45">
        <v>29</v>
      </c>
      <c r="C26" s="30">
        <v>37174</v>
      </c>
      <c r="D26" s="31">
        <v>1500</v>
      </c>
      <c r="E26" s="32">
        <f t="shared" si="0"/>
        <v>38674</v>
      </c>
      <c r="F26" s="33">
        <v>1.4E-2</v>
      </c>
      <c r="G26" s="34">
        <f t="shared" si="1"/>
        <v>1730</v>
      </c>
      <c r="H26" s="35">
        <f t="shared" si="2"/>
        <v>39424.436000000002</v>
      </c>
      <c r="I26" s="36">
        <f t="shared" si="3"/>
        <v>19.440057199211044</v>
      </c>
      <c r="J26" s="37">
        <f t="shared" si="4"/>
        <v>21.661778021978023</v>
      </c>
      <c r="K26" s="46"/>
      <c r="L26" s="47"/>
      <c r="M26" s="47"/>
      <c r="N26" s="59" t="s">
        <v>20</v>
      </c>
      <c r="O26" s="58">
        <v>5</v>
      </c>
      <c r="P26" s="56">
        <v>1</v>
      </c>
      <c r="Q26" s="51"/>
      <c r="R26" s="55"/>
      <c r="AA26" s="8"/>
      <c r="AB26" s="8"/>
    </row>
    <row r="27" spans="1:28" s="7" customFormat="1" x14ac:dyDescent="0.35">
      <c r="A27" s="8"/>
      <c r="B27" s="45">
        <v>28</v>
      </c>
      <c r="C27" s="30">
        <v>36130</v>
      </c>
      <c r="D27" s="31">
        <v>1500</v>
      </c>
      <c r="E27" s="32">
        <f t="shared" si="0"/>
        <v>37630</v>
      </c>
      <c r="F27" s="33">
        <v>1.4E-2</v>
      </c>
      <c r="G27" s="34">
        <f t="shared" si="1"/>
        <v>1730</v>
      </c>
      <c r="H27" s="35">
        <f t="shared" si="2"/>
        <v>38365.82</v>
      </c>
      <c r="I27" s="36">
        <f t="shared" si="3"/>
        <v>18.918057199211045</v>
      </c>
      <c r="J27" s="37">
        <f t="shared" si="4"/>
        <v>21.08012087912088</v>
      </c>
      <c r="K27" s="46"/>
      <c r="L27" s="47"/>
      <c r="M27" s="47"/>
      <c r="N27" s="59" t="s">
        <v>21</v>
      </c>
      <c r="O27" s="58">
        <v>4</v>
      </c>
      <c r="P27" s="50"/>
      <c r="Q27" s="51"/>
      <c r="R27" s="55"/>
      <c r="AA27" s="8"/>
      <c r="AB27" s="8"/>
    </row>
    <row r="28" spans="1:28" s="7" customFormat="1" x14ac:dyDescent="0.35">
      <c r="A28" s="8"/>
      <c r="B28" s="45">
        <v>27</v>
      </c>
      <c r="C28" s="30">
        <v>35116</v>
      </c>
      <c r="D28" s="31">
        <v>1500</v>
      </c>
      <c r="E28" s="32">
        <f t="shared" si="0"/>
        <v>36616</v>
      </c>
      <c r="F28" s="33">
        <v>1.4E-2</v>
      </c>
      <c r="G28" s="34">
        <f t="shared" si="1"/>
        <v>1730</v>
      </c>
      <c r="H28" s="35">
        <f t="shared" si="2"/>
        <v>37337.624000000003</v>
      </c>
      <c r="I28" s="36">
        <f t="shared" si="3"/>
        <v>18.411057199211047</v>
      </c>
      <c r="J28" s="37">
        <f t="shared" si="4"/>
        <v>20.515178021978027</v>
      </c>
      <c r="K28" s="46"/>
      <c r="L28" s="47"/>
      <c r="M28" s="47"/>
      <c r="N28" s="59">
        <v>7</v>
      </c>
      <c r="O28" s="58">
        <v>3</v>
      </c>
      <c r="P28" s="50"/>
      <c r="Q28" s="51"/>
      <c r="R28" s="55"/>
      <c r="AA28" s="8"/>
      <c r="AB28" s="8"/>
    </row>
    <row r="29" spans="1:28" s="7" customFormat="1" x14ac:dyDescent="0.35">
      <c r="A29" s="8"/>
      <c r="B29" s="45">
        <v>26</v>
      </c>
      <c r="C29" s="30">
        <v>34132</v>
      </c>
      <c r="D29" s="31">
        <v>1500</v>
      </c>
      <c r="E29" s="32">
        <f t="shared" si="0"/>
        <v>35632</v>
      </c>
      <c r="F29" s="33">
        <v>1.4E-2</v>
      </c>
      <c r="G29" s="34">
        <f t="shared" si="1"/>
        <v>1730</v>
      </c>
      <c r="H29" s="35">
        <f t="shared" si="2"/>
        <v>36339.847999999998</v>
      </c>
      <c r="I29" s="36">
        <f t="shared" si="3"/>
        <v>17.919057199211046</v>
      </c>
      <c r="J29" s="37">
        <f t="shared" si="4"/>
        <v>19.96694945054945</v>
      </c>
      <c r="K29" s="46"/>
      <c r="L29" s="47"/>
      <c r="M29" s="47"/>
      <c r="N29" s="59">
        <v>6</v>
      </c>
      <c r="O29" s="58">
        <v>2</v>
      </c>
      <c r="P29" s="50"/>
      <c r="Q29" s="51"/>
      <c r="R29" s="55"/>
      <c r="AA29" s="8"/>
      <c r="AB29" s="8"/>
    </row>
    <row r="30" spans="1:28" s="7" customFormat="1" x14ac:dyDescent="0.35">
      <c r="A30" s="8"/>
      <c r="B30" s="45">
        <v>25</v>
      </c>
      <c r="C30" s="30">
        <v>33482</v>
      </c>
      <c r="D30" s="31">
        <v>1500</v>
      </c>
      <c r="E30" s="32">
        <f t="shared" si="0"/>
        <v>34982</v>
      </c>
      <c r="F30" s="33">
        <v>1.4E-2</v>
      </c>
      <c r="G30" s="34">
        <f t="shared" si="1"/>
        <v>1730</v>
      </c>
      <c r="H30" s="35">
        <f t="shared" si="2"/>
        <v>35680.748</v>
      </c>
      <c r="I30" s="36">
        <f t="shared" si="3"/>
        <v>17.594057199211043</v>
      </c>
      <c r="J30" s="37">
        <f t="shared" si="4"/>
        <v>19.604806593406593</v>
      </c>
      <c r="K30" s="46"/>
      <c r="L30" s="47"/>
      <c r="M30" s="60"/>
      <c r="N30" s="59">
        <v>5</v>
      </c>
      <c r="O30" s="58">
        <v>1</v>
      </c>
      <c r="P30" s="50"/>
      <c r="Q30" s="51"/>
      <c r="R30" s="55"/>
      <c r="AA30" s="8"/>
      <c r="AB30" s="8"/>
    </row>
    <row r="31" spans="1:28" s="7" customFormat="1" x14ac:dyDescent="0.35">
      <c r="A31" s="8"/>
      <c r="B31" s="45">
        <v>24</v>
      </c>
      <c r="C31" s="30">
        <v>32546</v>
      </c>
      <c r="D31" s="31">
        <v>1500</v>
      </c>
      <c r="E31" s="32">
        <f t="shared" si="0"/>
        <v>34046</v>
      </c>
      <c r="F31" s="33">
        <v>1.4E-2</v>
      </c>
      <c r="G31" s="34">
        <f t="shared" si="1"/>
        <v>1730</v>
      </c>
      <c r="H31" s="35">
        <f t="shared" si="2"/>
        <v>34731.644</v>
      </c>
      <c r="I31" s="36">
        <f t="shared" si="3"/>
        <v>17.126057199211044</v>
      </c>
      <c r="J31" s="37">
        <f t="shared" si="4"/>
        <v>19.08332087912088</v>
      </c>
      <c r="K31" s="46"/>
      <c r="L31" s="47"/>
      <c r="M31" s="61" t="s">
        <v>21</v>
      </c>
      <c r="N31" s="59">
        <v>4</v>
      </c>
      <c r="O31" s="49"/>
      <c r="P31" s="50"/>
      <c r="Q31" s="51"/>
      <c r="R31" s="55"/>
      <c r="AA31" s="8"/>
      <c r="AB31" s="8"/>
    </row>
    <row r="32" spans="1:28" s="7" customFormat="1" x14ac:dyDescent="0.35">
      <c r="A32" s="8"/>
      <c r="B32" s="45">
        <v>23</v>
      </c>
      <c r="C32" s="30">
        <v>31637</v>
      </c>
      <c r="D32" s="31">
        <v>1500</v>
      </c>
      <c r="E32" s="32">
        <f t="shared" si="0"/>
        <v>33137</v>
      </c>
      <c r="F32" s="33">
        <v>1.4E-2</v>
      </c>
      <c r="G32" s="34">
        <f t="shared" si="1"/>
        <v>1730</v>
      </c>
      <c r="H32" s="35">
        <f t="shared" si="2"/>
        <v>33809.918000000005</v>
      </c>
      <c r="I32" s="36">
        <f t="shared" si="3"/>
        <v>16.671557199211048</v>
      </c>
      <c r="J32" s="37">
        <f t="shared" si="4"/>
        <v>18.576878021978025</v>
      </c>
      <c r="K32" s="46"/>
      <c r="L32" s="47"/>
      <c r="M32" s="61" t="s">
        <v>22</v>
      </c>
      <c r="N32" s="59">
        <v>3</v>
      </c>
      <c r="O32" s="49"/>
      <c r="P32" s="50"/>
      <c r="Q32" s="51"/>
      <c r="R32" s="55"/>
      <c r="AA32" s="8"/>
      <c r="AB32" s="8"/>
    </row>
    <row r="33" spans="1:28" s="7" customFormat="1" x14ac:dyDescent="0.35">
      <c r="A33" s="8"/>
      <c r="B33" s="45">
        <v>22</v>
      </c>
      <c r="C33" s="30">
        <v>30805</v>
      </c>
      <c r="D33" s="31">
        <v>1500</v>
      </c>
      <c r="E33" s="32">
        <f t="shared" si="0"/>
        <v>32305</v>
      </c>
      <c r="F33" s="33">
        <v>1.4E-2</v>
      </c>
      <c r="G33" s="34">
        <f t="shared" si="1"/>
        <v>1730</v>
      </c>
      <c r="H33" s="35">
        <f t="shared" si="2"/>
        <v>32966.270000000004</v>
      </c>
      <c r="I33" s="36">
        <f t="shared" si="3"/>
        <v>16.255557199211047</v>
      </c>
      <c r="J33" s="37">
        <f t="shared" si="4"/>
        <v>18.113335164835167</v>
      </c>
      <c r="K33" s="46"/>
      <c r="L33" s="47"/>
      <c r="M33" s="61">
        <v>6</v>
      </c>
      <c r="N33" s="59">
        <v>2</v>
      </c>
      <c r="O33" s="49"/>
      <c r="P33" s="50"/>
      <c r="Q33" s="51"/>
      <c r="R33" s="55"/>
      <c r="AA33" s="8"/>
      <c r="AB33" s="8"/>
    </row>
    <row r="34" spans="1:28" s="8" customFormat="1" x14ac:dyDescent="0.35">
      <c r="B34" s="45">
        <v>21</v>
      </c>
      <c r="C34" s="30">
        <v>29959</v>
      </c>
      <c r="D34" s="31">
        <v>1500</v>
      </c>
      <c r="E34" s="32">
        <f t="shared" si="0"/>
        <v>31459</v>
      </c>
      <c r="F34" s="33">
        <v>1.4E-2</v>
      </c>
      <c r="G34" s="34">
        <f t="shared" si="1"/>
        <v>1730</v>
      </c>
      <c r="H34" s="35">
        <f t="shared" si="2"/>
        <v>32108.425999999999</v>
      </c>
      <c r="I34" s="36">
        <f t="shared" si="3"/>
        <v>15.832557199211045</v>
      </c>
      <c r="J34" s="37">
        <f t="shared" si="4"/>
        <v>17.641992307692306</v>
      </c>
      <c r="K34" s="46"/>
      <c r="L34" s="60"/>
      <c r="M34" s="61">
        <v>5</v>
      </c>
      <c r="N34" s="59">
        <v>1</v>
      </c>
      <c r="O34" s="49"/>
      <c r="P34" s="50"/>
      <c r="Q34" s="51"/>
      <c r="R34" s="55"/>
      <c r="S34" s="7"/>
      <c r="T34" s="7"/>
      <c r="U34" s="7"/>
      <c r="V34" s="7"/>
      <c r="W34" s="7"/>
      <c r="X34" s="7"/>
      <c r="Y34" s="7"/>
      <c r="Z34" s="7"/>
    </row>
    <row r="35" spans="1:28" s="8" customFormat="1" x14ac:dyDescent="0.35">
      <c r="B35" s="45">
        <v>20</v>
      </c>
      <c r="C35" s="30">
        <v>29179</v>
      </c>
      <c r="D35" s="31">
        <v>1500</v>
      </c>
      <c r="E35" s="32">
        <f t="shared" si="0"/>
        <v>30679</v>
      </c>
      <c r="F35" s="33">
        <v>1.4E-2</v>
      </c>
      <c r="G35" s="34">
        <f t="shared" si="1"/>
        <v>1730</v>
      </c>
      <c r="H35" s="35">
        <f t="shared" si="2"/>
        <v>31317.506000000001</v>
      </c>
      <c r="I35" s="36">
        <f t="shared" si="3"/>
        <v>15.442557199211047</v>
      </c>
      <c r="J35" s="37">
        <f t="shared" si="4"/>
        <v>17.207420879120882</v>
      </c>
      <c r="K35" s="46"/>
      <c r="L35" s="62">
        <v>6</v>
      </c>
      <c r="M35" s="61">
        <v>4</v>
      </c>
      <c r="N35" s="63"/>
      <c r="O35" s="49"/>
      <c r="P35" s="50"/>
      <c r="Q35" s="51"/>
      <c r="R35" s="55"/>
      <c r="S35" s="7"/>
      <c r="T35" s="7"/>
      <c r="U35" s="7"/>
      <c r="V35" s="7"/>
      <c r="W35" s="7"/>
      <c r="X35" s="7"/>
      <c r="Y35" s="7"/>
      <c r="Z35" s="7"/>
    </row>
    <row r="36" spans="1:28" s="8" customFormat="1" x14ac:dyDescent="0.35">
      <c r="B36" s="45">
        <v>19</v>
      </c>
      <c r="C36" s="30">
        <v>28380</v>
      </c>
      <c r="D36" s="31">
        <v>1500</v>
      </c>
      <c r="E36" s="32">
        <f t="shared" si="0"/>
        <v>29880</v>
      </c>
      <c r="F36" s="33">
        <v>1.4E-2</v>
      </c>
      <c r="G36" s="34">
        <f t="shared" si="1"/>
        <v>1730</v>
      </c>
      <c r="H36" s="35">
        <f t="shared" si="2"/>
        <v>30507.32</v>
      </c>
      <c r="I36" s="36">
        <f t="shared" si="3"/>
        <v>15.043057199211047</v>
      </c>
      <c r="J36" s="37">
        <f t="shared" si="4"/>
        <v>16.762263736263737</v>
      </c>
      <c r="K36" s="46"/>
      <c r="L36" s="62">
        <v>5</v>
      </c>
      <c r="M36" s="61">
        <v>3</v>
      </c>
      <c r="N36" s="48"/>
      <c r="O36" s="49"/>
      <c r="P36" s="50"/>
      <c r="Q36" s="51"/>
      <c r="R36" s="55"/>
      <c r="S36" s="7"/>
      <c r="T36" s="7"/>
      <c r="U36" s="7"/>
      <c r="V36" s="7"/>
      <c r="W36" s="7"/>
      <c r="X36" s="7"/>
      <c r="Y36" s="7"/>
      <c r="Z36" s="7"/>
    </row>
    <row r="37" spans="1:28" s="8" customFormat="1" x14ac:dyDescent="0.35">
      <c r="B37" s="45">
        <v>18</v>
      </c>
      <c r="C37" s="30">
        <v>27645</v>
      </c>
      <c r="D37" s="31">
        <v>1500</v>
      </c>
      <c r="E37" s="32">
        <f t="shared" si="0"/>
        <v>29145</v>
      </c>
      <c r="F37" s="33">
        <v>1.4E-2</v>
      </c>
      <c r="G37" s="34">
        <f t="shared" si="1"/>
        <v>1730</v>
      </c>
      <c r="H37" s="35">
        <f t="shared" si="2"/>
        <v>29762.03</v>
      </c>
      <c r="I37" s="36">
        <f t="shared" si="3"/>
        <v>14.675557199211044</v>
      </c>
      <c r="J37" s="37">
        <f t="shared" si="4"/>
        <v>16.352763736263736</v>
      </c>
      <c r="K37" s="64"/>
      <c r="L37" s="62">
        <v>4</v>
      </c>
      <c r="M37" s="65">
        <v>2</v>
      </c>
      <c r="N37" s="48"/>
      <c r="O37" s="49"/>
      <c r="P37" s="50"/>
      <c r="Q37" s="51"/>
      <c r="R37" s="55"/>
      <c r="S37" s="7"/>
      <c r="T37" s="7"/>
      <c r="U37" s="7"/>
      <c r="V37" s="7"/>
      <c r="W37" s="7"/>
      <c r="X37" s="7"/>
      <c r="Y37" s="7"/>
      <c r="Z37" s="7"/>
    </row>
    <row r="38" spans="1:28" s="8" customFormat="1" x14ac:dyDescent="0.35">
      <c r="B38" s="45">
        <v>17</v>
      </c>
      <c r="C38" s="30">
        <v>26942</v>
      </c>
      <c r="D38" s="31">
        <v>1500</v>
      </c>
      <c r="E38" s="32">
        <f t="shared" si="0"/>
        <v>28442</v>
      </c>
      <c r="F38" s="33">
        <v>1.4E-2</v>
      </c>
      <c r="G38" s="34">
        <f t="shared" si="1"/>
        <v>1730</v>
      </c>
      <c r="H38" s="35">
        <f t="shared" si="2"/>
        <v>29049.188000000002</v>
      </c>
      <c r="I38" s="36">
        <f t="shared" si="3"/>
        <v>14.324057199211047</v>
      </c>
      <c r="J38" s="37">
        <f t="shared" si="4"/>
        <v>15.96109230769231</v>
      </c>
      <c r="K38" s="66">
        <v>5</v>
      </c>
      <c r="L38" s="62">
        <v>3</v>
      </c>
      <c r="M38" s="65">
        <v>1</v>
      </c>
      <c r="N38" s="48"/>
      <c r="O38" s="49"/>
      <c r="P38" s="50"/>
      <c r="Q38" s="51"/>
      <c r="R38" s="55"/>
      <c r="S38" s="7"/>
      <c r="T38" s="7"/>
      <c r="U38" s="7"/>
      <c r="V38" s="7"/>
      <c r="W38" s="7"/>
      <c r="X38" s="7"/>
      <c r="Y38" s="7"/>
      <c r="Z38" s="7"/>
    </row>
    <row r="39" spans="1:28" s="8" customFormat="1" x14ac:dyDescent="0.35">
      <c r="B39" s="45">
        <v>16</v>
      </c>
      <c r="C39" s="30">
        <v>26339</v>
      </c>
      <c r="D39" s="31">
        <v>1500</v>
      </c>
      <c r="E39" s="32">
        <f t="shared" si="0"/>
        <v>27839</v>
      </c>
      <c r="F39" s="33">
        <v>1.4E-2</v>
      </c>
      <c r="G39" s="34">
        <f t="shared" si="1"/>
        <v>1730</v>
      </c>
      <c r="H39" s="35">
        <f t="shared" si="2"/>
        <v>28437.745999999999</v>
      </c>
      <c r="I39" s="36">
        <f t="shared" si="3"/>
        <v>14.022557199211045</v>
      </c>
      <c r="J39" s="37">
        <f t="shared" si="4"/>
        <v>15.625135164835163</v>
      </c>
      <c r="K39" s="66">
        <v>4</v>
      </c>
      <c r="L39" s="65">
        <v>2</v>
      </c>
      <c r="M39" s="67" t="s">
        <v>25</v>
      </c>
      <c r="N39" s="48"/>
      <c r="O39" s="49"/>
      <c r="P39" s="50"/>
      <c r="Q39" s="51"/>
      <c r="R39" s="55"/>
      <c r="S39" s="7"/>
      <c r="T39" s="7"/>
      <c r="U39" s="7"/>
      <c r="V39" s="7"/>
      <c r="W39" s="7"/>
      <c r="X39" s="7"/>
      <c r="Y39" s="7"/>
      <c r="Z39" s="7"/>
    </row>
    <row r="40" spans="1:28" s="8" customFormat="1" ht="15" thickBot="1" x14ac:dyDescent="0.4">
      <c r="B40" s="68">
        <v>15</v>
      </c>
      <c r="C40" s="69">
        <v>25732</v>
      </c>
      <c r="D40" s="70">
        <v>1500</v>
      </c>
      <c r="E40" s="71">
        <f t="shared" si="0"/>
        <v>27232</v>
      </c>
      <c r="F40" s="72">
        <v>1.4E-2</v>
      </c>
      <c r="G40" s="73">
        <f t="shared" si="1"/>
        <v>1730</v>
      </c>
      <c r="H40" s="74">
        <f t="shared" si="2"/>
        <v>27822.248</v>
      </c>
      <c r="I40" s="75">
        <f t="shared" si="3"/>
        <v>13.719057199211043</v>
      </c>
      <c r="J40" s="76">
        <f t="shared" si="4"/>
        <v>15.286949450549448</v>
      </c>
      <c r="K40" s="77">
        <v>3</v>
      </c>
      <c r="L40" s="78">
        <v>1</v>
      </c>
      <c r="M40" s="79"/>
      <c r="N40" s="80"/>
      <c r="O40" s="81"/>
      <c r="P40" s="79"/>
      <c r="Q40" s="82"/>
      <c r="R40" s="83"/>
      <c r="S40" s="7"/>
      <c r="T40" s="7"/>
      <c r="U40" s="7"/>
      <c r="V40" s="7"/>
      <c r="W40" s="7"/>
      <c r="X40" s="7"/>
      <c r="Y40" s="7"/>
      <c r="Z40" s="7" t="s">
        <v>25</v>
      </c>
    </row>
    <row r="41" spans="1:28" s="8" customFormat="1" x14ac:dyDescent="0.35">
      <c r="B41" s="7"/>
      <c r="C41" s="2"/>
      <c r="D41" s="2"/>
      <c r="E41" s="2"/>
      <c r="F41" s="3"/>
      <c r="G41" s="3"/>
      <c r="H41" s="2"/>
      <c r="I41" s="2"/>
      <c r="J41" s="2"/>
      <c r="K41" s="84"/>
      <c r="L41" s="84"/>
      <c r="M41" s="84"/>
      <c r="N41" s="84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 t="s">
        <v>25</v>
      </c>
    </row>
    <row r="42" spans="1:28" s="8" customFormat="1" x14ac:dyDescent="0.35">
      <c r="B42" s="7"/>
      <c r="C42" s="4" t="s">
        <v>26</v>
      </c>
      <c r="D42" s="2"/>
      <c r="E42" s="2"/>
      <c r="F42" s="3"/>
      <c r="G42" s="3"/>
      <c r="H42" s="85">
        <v>13.16</v>
      </c>
      <c r="I42" s="85"/>
      <c r="J42" s="85"/>
      <c r="K42" s="86"/>
      <c r="L42" s="86"/>
      <c r="M42" s="86"/>
      <c r="N42" s="86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8" s="8" customFormat="1" ht="15" thickBot="1" x14ac:dyDescent="0.4">
      <c r="B43" s="7"/>
      <c r="K43" s="87"/>
      <c r="L43" s="87"/>
      <c r="M43" s="87"/>
      <c r="N43" s="8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8" s="8" customFormat="1" ht="15" thickBot="1" x14ac:dyDescent="0.4">
      <c r="B44" s="9"/>
      <c r="C44" s="9"/>
      <c r="D44" s="9"/>
      <c r="E44" s="9"/>
      <c r="F44" s="88" t="s">
        <v>27</v>
      </c>
      <c r="G44" s="89"/>
      <c r="H44" s="90"/>
      <c r="I44" s="2"/>
      <c r="J44" s="2"/>
      <c r="K44" s="87"/>
      <c r="L44" s="87"/>
      <c r="M44" s="87"/>
      <c r="N44" s="87"/>
      <c r="O44" s="7"/>
      <c r="P44" s="7"/>
      <c r="Q44" s="7"/>
      <c r="R44" s="7"/>
      <c r="S44" s="7"/>
      <c r="T44" s="7"/>
    </row>
    <row r="45" spans="1:28" s="8" customFormat="1" ht="36" thickBot="1" x14ac:dyDescent="0.4">
      <c r="B45" s="91" t="s">
        <v>5</v>
      </c>
      <c r="C45" s="92" t="s">
        <v>1</v>
      </c>
      <c r="D45" s="93" t="s">
        <v>28</v>
      </c>
      <c r="E45" s="94" t="s">
        <v>7</v>
      </c>
      <c r="F45" s="95" t="s">
        <v>2</v>
      </c>
      <c r="G45" s="96" t="s">
        <v>29</v>
      </c>
      <c r="H45" s="97" t="s">
        <v>30</v>
      </c>
      <c r="K45" s="84"/>
      <c r="L45" s="84"/>
      <c r="M45" s="84"/>
      <c r="N45" s="84"/>
      <c r="O45" s="7"/>
      <c r="P45" s="7"/>
      <c r="Q45" s="7"/>
      <c r="R45" s="7"/>
      <c r="S45" s="7"/>
      <c r="T45" s="7"/>
    </row>
    <row r="46" spans="1:28" s="8" customFormat="1" x14ac:dyDescent="0.35">
      <c r="B46" s="98" t="s">
        <v>31</v>
      </c>
      <c r="C46" s="31">
        <v>79412.899999999994</v>
      </c>
      <c r="D46" s="99">
        <v>1.4E-2</v>
      </c>
      <c r="E46" s="34">
        <v>1730</v>
      </c>
      <c r="F46" s="100">
        <f>(C46*(1+D46))+E46</f>
        <v>82254.680599999992</v>
      </c>
      <c r="G46" s="101" t="s">
        <v>20</v>
      </c>
      <c r="H46" s="102"/>
      <c r="L46" s="84"/>
      <c r="M46" s="84"/>
      <c r="N46" s="84"/>
      <c r="O46" s="7"/>
      <c r="P46" s="7"/>
      <c r="Q46" s="7"/>
      <c r="R46" s="7"/>
      <c r="S46" s="7"/>
      <c r="T46" s="7"/>
    </row>
    <row r="47" spans="1:28" s="8" customFormat="1" ht="15" customHeight="1" x14ac:dyDescent="0.35">
      <c r="B47" s="103" t="s">
        <v>32</v>
      </c>
      <c r="C47" s="31">
        <v>77107.674999999988</v>
      </c>
      <c r="D47" s="99">
        <v>1.4E-2</v>
      </c>
      <c r="E47" s="34">
        <v>1730</v>
      </c>
      <c r="F47" s="100">
        <f t="shared" ref="F47:F59" si="5">(C47*(1+D47))+E47</f>
        <v>79917.182449999993</v>
      </c>
      <c r="G47" s="53" t="s">
        <v>21</v>
      </c>
      <c r="H47" s="55"/>
      <c r="L47" s="84"/>
      <c r="M47" s="84"/>
      <c r="N47" s="84"/>
      <c r="O47" s="7"/>
      <c r="P47" s="7"/>
      <c r="Q47" s="7"/>
      <c r="R47" s="7"/>
      <c r="S47" s="7"/>
      <c r="T47" s="7"/>
    </row>
    <row r="48" spans="1:28" s="8" customFormat="1" ht="15" customHeight="1" x14ac:dyDescent="0.35">
      <c r="B48" s="103">
        <v>53</v>
      </c>
      <c r="C48" s="31">
        <v>74867.024999999994</v>
      </c>
      <c r="D48" s="99">
        <v>1.4E-2</v>
      </c>
      <c r="E48" s="34">
        <v>1730</v>
      </c>
      <c r="F48" s="100">
        <f t="shared" si="5"/>
        <v>77645.163349999988</v>
      </c>
      <c r="G48" s="53">
        <v>7</v>
      </c>
      <c r="H48" s="104">
        <v>11</v>
      </c>
      <c r="L48" s="84"/>
      <c r="M48" s="84"/>
      <c r="N48" s="84"/>
      <c r="O48" s="7"/>
      <c r="P48" s="7"/>
      <c r="Q48" s="7"/>
      <c r="R48" s="7"/>
      <c r="S48" s="7"/>
      <c r="T48" s="7"/>
    </row>
    <row r="49" spans="2:26" s="8" customFormat="1" ht="15" customHeight="1" x14ac:dyDescent="0.35">
      <c r="B49" s="103">
        <v>52</v>
      </c>
      <c r="C49" s="31">
        <v>72690.95</v>
      </c>
      <c r="D49" s="99">
        <v>1.4E-2</v>
      </c>
      <c r="E49" s="34">
        <v>1730</v>
      </c>
      <c r="F49" s="100">
        <f t="shared" si="5"/>
        <v>75438.623299999992</v>
      </c>
      <c r="G49" s="53">
        <v>6</v>
      </c>
      <c r="H49" s="104">
        <v>10</v>
      </c>
      <c r="L49" s="84"/>
      <c r="M49" s="84"/>
      <c r="N49" s="84"/>
      <c r="O49" s="7"/>
      <c r="P49" s="7"/>
      <c r="Q49" s="7"/>
      <c r="R49" s="7"/>
      <c r="S49" s="7"/>
      <c r="T49" s="7"/>
    </row>
    <row r="50" spans="2:26" s="8" customFormat="1" ht="15" customHeight="1" x14ac:dyDescent="0.35">
      <c r="B50" s="105">
        <v>51</v>
      </c>
      <c r="C50" s="31">
        <v>70578.424999999988</v>
      </c>
      <c r="D50" s="99">
        <v>1.4E-2</v>
      </c>
      <c r="E50" s="34">
        <v>1730</v>
      </c>
      <c r="F50" s="100">
        <f t="shared" si="5"/>
        <v>73296.522949999984</v>
      </c>
      <c r="G50" s="53">
        <v>5</v>
      </c>
      <c r="H50" s="104">
        <v>9</v>
      </c>
      <c r="L50" s="84"/>
      <c r="M50" s="84"/>
      <c r="N50" s="84"/>
      <c r="O50" s="7"/>
      <c r="P50" s="7"/>
      <c r="Q50" s="7"/>
      <c r="R50" s="7"/>
      <c r="S50" s="7"/>
      <c r="T50" s="7"/>
    </row>
    <row r="51" spans="2:26" s="8" customFormat="1" ht="15" customHeight="1" x14ac:dyDescent="0.35">
      <c r="B51" s="105">
        <v>50</v>
      </c>
      <c r="C51" s="31">
        <v>68527.399999999994</v>
      </c>
      <c r="D51" s="99">
        <v>1.4E-2</v>
      </c>
      <c r="E51" s="34">
        <v>1730</v>
      </c>
      <c r="F51" s="100">
        <f t="shared" si="5"/>
        <v>71216.783599999995</v>
      </c>
      <c r="G51" s="53">
        <v>4</v>
      </c>
      <c r="H51" s="104">
        <v>8</v>
      </c>
      <c r="L51" s="84"/>
      <c r="M51" s="84"/>
      <c r="N51" s="84"/>
      <c r="O51" s="7"/>
      <c r="P51" s="7"/>
      <c r="Q51" s="7"/>
      <c r="R51" s="7"/>
      <c r="S51" s="7"/>
      <c r="T51" s="7"/>
    </row>
    <row r="52" spans="2:26" s="8" customFormat="1" ht="15" customHeight="1" x14ac:dyDescent="0.35">
      <c r="B52" s="105">
        <v>49</v>
      </c>
      <c r="C52" s="31">
        <v>66536.849999999991</v>
      </c>
      <c r="D52" s="99">
        <v>1.4E-2</v>
      </c>
      <c r="E52" s="34">
        <v>1730</v>
      </c>
      <c r="F52" s="100">
        <f t="shared" si="5"/>
        <v>69198.36589999999</v>
      </c>
      <c r="G52" s="53">
        <v>3</v>
      </c>
      <c r="H52" s="104">
        <v>7</v>
      </c>
      <c r="L52" s="84"/>
      <c r="M52" s="84"/>
      <c r="N52" s="84"/>
      <c r="O52" s="7"/>
      <c r="P52" s="7"/>
      <c r="Q52" s="7"/>
      <c r="R52" s="7"/>
      <c r="S52" s="7"/>
      <c r="T52" s="7"/>
    </row>
    <row r="53" spans="2:26" s="8" customFormat="1" ht="15" customHeight="1" x14ac:dyDescent="0.35">
      <c r="B53" s="105">
        <v>48</v>
      </c>
      <c r="C53" s="31">
        <v>64604.724999999991</v>
      </c>
      <c r="D53" s="99">
        <v>1.4E-2</v>
      </c>
      <c r="E53" s="34">
        <v>1730</v>
      </c>
      <c r="F53" s="100">
        <f t="shared" si="5"/>
        <v>67239.191149999999</v>
      </c>
      <c r="G53" s="53">
        <v>2</v>
      </c>
      <c r="H53" s="104">
        <v>6</v>
      </c>
      <c r="L53" s="84"/>
      <c r="M53" s="84"/>
      <c r="N53" s="84"/>
      <c r="O53" s="7"/>
      <c r="P53" s="7"/>
      <c r="Q53" s="7"/>
      <c r="R53" s="7"/>
      <c r="S53" s="7"/>
      <c r="T53" s="7"/>
    </row>
    <row r="54" spans="2:26" s="8" customFormat="1" ht="15" customHeight="1" x14ac:dyDescent="0.35">
      <c r="B54" s="105">
        <v>47</v>
      </c>
      <c r="C54" s="31">
        <v>62727.95</v>
      </c>
      <c r="D54" s="99">
        <v>1.4E-2</v>
      </c>
      <c r="E54" s="34">
        <v>1730</v>
      </c>
      <c r="F54" s="100">
        <f t="shared" si="5"/>
        <v>65336.141299999996</v>
      </c>
      <c r="G54" s="53">
        <v>1</v>
      </c>
      <c r="H54" s="104">
        <v>5</v>
      </c>
      <c r="L54" s="84"/>
      <c r="M54" s="84"/>
      <c r="N54" s="84"/>
      <c r="O54" s="7"/>
      <c r="P54" s="7"/>
      <c r="Q54" s="7"/>
      <c r="R54" s="7"/>
      <c r="S54" s="7"/>
      <c r="T54" s="7"/>
    </row>
    <row r="55" spans="2:26" s="8" customFormat="1" ht="15" customHeight="1" x14ac:dyDescent="0.35">
      <c r="B55" s="105">
        <v>46</v>
      </c>
      <c r="C55" s="31">
        <v>60906.524999999994</v>
      </c>
      <c r="D55" s="99">
        <v>1.4E-2</v>
      </c>
      <c r="E55" s="34">
        <v>1730</v>
      </c>
      <c r="F55" s="100">
        <f t="shared" si="5"/>
        <v>63489.216349999995</v>
      </c>
      <c r="G55" s="106"/>
      <c r="H55" s="104">
        <v>4</v>
      </c>
      <c r="L55" s="84"/>
      <c r="M55" s="84"/>
      <c r="N55" s="84"/>
      <c r="O55" s="7"/>
      <c r="P55" s="7"/>
      <c r="Q55" s="7"/>
      <c r="R55" s="7"/>
      <c r="S55" s="7"/>
      <c r="T55" s="7"/>
    </row>
    <row r="56" spans="2:26" s="8" customFormat="1" ht="15" customHeight="1" x14ac:dyDescent="0.35">
      <c r="B56" s="105">
        <v>45</v>
      </c>
      <c r="C56" s="31">
        <v>59138.399999999994</v>
      </c>
      <c r="D56" s="99">
        <v>1.4E-2</v>
      </c>
      <c r="E56" s="34">
        <v>1730</v>
      </c>
      <c r="F56" s="100">
        <f t="shared" si="5"/>
        <v>61696.337599999992</v>
      </c>
      <c r="G56" s="106"/>
      <c r="H56" s="104">
        <v>3</v>
      </c>
      <c r="L56" s="84"/>
      <c r="M56" s="84"/>
      <c r="N56" s="84"/>
      <c r="O56" s="7"/>
      <c r="P56" s="7"/>
      <c r="Q56" s="7"/>
      <c r="R56" s="7"/>
      <c r="S56" s="7"/>
      <c r="T56" s="7"/>
    </row>
    <row r="57" spans="2:26" s="8" customFormat="1" ht="15" customHeight="1" x14ac:dyDescent="0.35">
      <c r="B57" s="105">
        <v>44</v>
      </c>
      <c r="C57" s="31">
        <v>57421.524999999994</v>
      </c>
      <c r="D57" s="99">
        <v>1.4E-2</v>
      </c>
      <c r="E57" s="34">
        <v>1730</v>
      </c>
      <c r="F57" s="100">
        <f t="shared" si="5"/>
        <v>59955.426349999994</v>
      </c>
      <c r="G57" s="106"/>
      <c r="H57" s="104">
        <v>2</v>
      </c>
      <c r="L57" s="84"/>
      <c r="M57" s="84"/>
      <c r="N57" s="84"/>
      <c r="O57" s="7"/>
      <c r="P57" s="7"/>
      <c r="Q57" s="7"/>
      <c r="R57" s="7"/>
      <c r="S57" s="7"/>
      <c r="T57" s="7"/>
    </row>
    <row r="58" spans="2:26" s="8" customFormat="1" ht="15" customHeight="1" x14ac:dyDescent="0.35">
      <c r="B58" s="105">
        <v>43</v>
      </c>
      <c r="C58" s="31">
        <v>55754.874999999993</v>
      </c>
      <c r="D58" s="99">
        <v>1.4E-2</v>
      </c>
      <c r="E58" s="34">
        <v>1730</v>
      </c>
      <c r="F58" s="100">
        <f t="shared" si="5"/>
        <v>58265.443249999997</v>
      </c>
      <c r="G58" s="106"/>
      <c r="H58" s="104">
        <v>1</v>
      </c>
      <c r="K58" s="84"/>
      <c r="L58" s="84"/>
      <c r="M58" s="84"/>
      <c r="N58" s="84"/>
      <c r="O58" s="7"/>
      <c r="P58" s="7"/>
      <c r="Q58" s="7"/>
      <c r="R58" s="7"/>
      <c r="S58" s="7"/>
      <c r="T58" s="7"/>
    </row>
    <row r="59" spans="2:26" s="8" customFormat="1" ht="15" customHeight="1" x14ac:dyDescent="0.35">
      <c r="B59" s="105">
        <v>42</v>
      </c>
      <c r="C59" s="31">
        <v>54136.399999999994</v>
      </c>
      <c r="D59" s="99">
        <v>1.4E-2</v>
      </c>
      <c r="E59" s="34">
        <v>1730</v>
      </c>
      <c r="F59" s="100">
        <f t="shared" si="5"/>
        <v>56624.309599999993</v>
      </c>
      <c r="G59" s="106"/>
      <c r="H59" s="106"/>
      <c r="K59" s="84"/>
      <c r="L59" s="84"/>
      <c r="M59" s="84"/>
      <c r="N59" s="84"/>
      <c r="O59" s="7"/>
      <c r="P59" s="7"/>
      <c r="Q59" s="7"/>
      <c r="R59" s="7"/>
      <c r="S59" s="7"/>
      <c r="T59" s="7"/>
    </row>
    <row r="60" spans="2:26" s="8" customFormat="1" ht="15" customHeight="1" x14ac:dyDescent="0.35">
      <c r="K60" s="84"/>
      <c r="L60" s="84"/>
      <c r="M60" s="84"/>
      <c r="N60" s="84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s="8" customFormat="1" ht="15" customHeight="1" x14ac:dyDescent="0.35">
      <c r="B61" s="7"/>
      <c r="C61" s="2"/>
      <c r="D61" s="2"/>
      <c r="E61" s="2"/>
      <c r="F61" s="3"/>
      <c r="G61" s="3"/>
      <c r="H61" s="2"/>
      <c r="I61" s="2"/>
      <c r="J61" s="2"/>
      <c r="K61" s="84"/>
      <c r="L61" s="84"/>
      <c r="M61" s="84"/>
      <c r="N61" s="84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s="8" customFormat="1" ht="15" customHeight="1" x14ac:dyDescent="0.35">
      <c r="B62" s="7"/>
      <c r="C62" s="2"/>
      <c r="D62" s="2"/>
      <c r="E62" s="2"/>
      <c r="F62" s="3"/>
      <c r="G62" s="3"/>
      <c r="H62" s="2"/>
      <c r="I62" s="2"/>
      <c r="J62" s="2"/>
      <c r="K62" s="84"/>
      <c r="L62" s="84"/>
      <c r="M62" s="84"/>
      <c r="N62" s="84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s="8" customFormat="1" ht="15" customHeight="1" x14ac:dyDescent="0.35">
      <c r="B63" s="7"/>
      <c r="C63" s="2"/>
      <c r="D63" s="2"/>
      <c r="E63" s="2"/>
      <c r="F63" s="3"/>
      <c r="G63" s="3"/>
      <c r="H63" s="2"/>
      <c r="I63" s="2"/>
      <c r="J63" s="2"/>
      <c r="K63" s="84"/>
      <c r="L63" s="84"/>
      <c r="M63" s="84"/>
      <c r="N63" s="84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s="8" customFormat="1" ht="15" customHeight="1" x14ac:dyDescent="0.35">
      <c r="B64" s="7"/>
      <c r="C64" s="2"/>
      <c r="D64" s="2"/>
      <c r="E64" s="2"/>
      <c r="F64" s="3"/>
      <c r="G64" s="3"/>
      <c r="H64" s="2"/>
      <c r="I64" s="2"/>
      <c r="J64" s="2"/>
      <c r="K64" s="84"/>
      <c r="L64" s="84"/>
      <c r="M64" s="84"/>
      <c r="N64" s="84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s="8" customFormat="1" ht="15" customHeight="1" x14ac:dyDescent="0.35">
      <c r="B65" s="7"/>
      <c r="C65" s="2"/>
      <c r="D65" s="2"/>
      <c r="E65" s="2"/>
      <c r="F65" s="3"/>
      <c r="G65" s="3"/>
      <c r="H65" s="2"/>
      <c r="I65" s="2"/>
      <c r="J65" s="2"/>
      <c r="K65" s="84"/>
      <c r="L65" s="84"/>
      <c r="M65" s="84"/>
      <c r="N65" s="84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s="8" customFormat="1" ht="15" customHeight="1" x14ac:dyDescent="0.35">
      <c r="B66" s="7"/>
      <c r="C66" s="2"/>
      <c r="D66" s="2"/>
      <c r="E66" s="2"/>
      <c r="F66" s="3"/>
      <c r="G66" s="3"/>
      <c r="H66" s="2"/>
      <c r="I66" s="2"/>
      <c r="J66" s="2"/>
      <c r="K66" s="84"/>
      <c r="L66" s="84"/>
      <c r="M66" s="84"/>
      <c r="N66" s="84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2:26" s="8" customFormat="1" ht="15" customHeight="1" x14ac:dyDescent="0.35">
      <c r="B67" s="7"/>
      <c r="C67" s="2"/>
      <c r="D67" s="2"/>
      <c r="E67" s="2"/>
      <c r="F67" s="3"/>
      <c r="G67" s="3"/>
      <c r="H67" s="2"/>
      <c r="I67" s="2"/>
      <c r="J67" s="2"/>
      <c r="K67" s="84"/>
      <c r="L67" s="84"/>
      <c r="M67" s="84"/>
      <c r="N67" s="84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2:26" s="8" customFormat="1" ht="15" customHeight="1" x14ac:dyDescent="0.35">
      <c r="B68" s="7"/>
      <c r="C68" s="2"/>
      <c r="D68" s="2"/>
      <c r="E68" s="2"/>
      <c r="F68" s="3"/>
      <c r="G68" s="3"/>
      <c r="H68" s="2"/>
      <c r="I68" s="2"/>
      <c r="J68" s="2"/>
      <c r="K68" s="84"/>
      <c r="L68" s="84"/>
      <c r="M68" s="84"/>
      <c r="N68" s="84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2:26" s="8" customFormat="1" ht="15" customHeight="1" x14ac:dyDescent="0.35">
      <c r="B69" s="7"/>
      <c r="C69" s="2"/>
      <c r="D69" s="2"/>
      <c r="E69" s="2"/>
      <c r="F69" s="3"/>
      <c r="G69" s="3"/>
      <c r="H69" s="2"/>
      <c r="I69" s="2"/>
      <c r="J69" s="2"/>
      <c r="K69" s="84"/>
      <c r="L69" s="84"/>
      <c r="M69" s="84"/>
      <c r="N69" s="84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2:26" s="8" customFormat="1" ht="15" customHeight="1" x14ac:dyDescent="0.35">
      <c r="B70" s="7"/>
      <c r="C70" s="2"/>
      <c r="D70" s="2"/>
      <c r="E70" s="2"/>
      <c r="F70" s="3"/>
      <c r="G70" s="3"/>
      <c r="H70" s="2"/>
      <c r="I70" s="2"/>
      <c r="J70" s="2"/>
      <c r="K70" s="84"/>
      <c r="L70" s="84"/>
      <c r="M70" s="84"/>
      <c r="N70" s="84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2:26" s="8" customFormat="1" ht="15" customHeight="1" x14ac:dyDescent="0.35">
      <c r="B71" s="7"/>
      <c r="C71" s="2"/>
      <c r="D71" s="2"/>
      <c r="E71" s="2"/>
      <c r="F71" s="3"/>
      <c r="G71" s="3"/>
      <c r="H71" s="2"/>
      <c r="I71" s="2"/>
      <c r="J71" s="2"/>
      <c r="K71" s="84"/>
      <c r="L71" s="84"/>
      <c r="M71" s="84"/>
      <c r="N71" s="84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2:26" s="8" customFormat="1" ht="15" customHeight="1" x14ac:dyDescent="0.35">
      <c r="B72" s="7"/>
      <c r="C72" s="2"/>
      <c r="D72" s="2"/>
      <c r="E72" s="2"/>
      <c r="F72" s="3"/>
      <c r="G72" s="3"/>
      <c r="H72" s="2"/>
      <c r="I72" s="2"/>
      <c r="J72" s="2"/>
      <c r="K72" s="84"/>
      <c r="L72" s="84"/>
      <c r="M72" s="84"/>
      <c r="N72" s="84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2:26" s="8" customFormat="1" ht="15" customHeight="1" x14ac:dyDescent="0.35">
      <c r="B73" s="7"/>
      <c r="C73" s="2"/>
      <c r="D73" s="2"/>
      <c r="E73" s="2"/>
      <c r="F73" s="3"/>
      <c r="G73" s="3"/>
      <c r="H73" s="2"/>
      <c r="I73" s="2"/>
      <c r="J73" s="2"/>
      <c r="K73" s="84"/>
      <c r="L73" s="84"/>
      <c r="M73" s="84"/>
      <c r="N73" s="84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2:26" s="8" customFormat="1" ht="15" customHeight="1" x14ac:dyDescent="0.35">
      <c r="B74" s="7"/>
      <c r="C74" s="2"/>
      <c r="D74" s="2"/>
      <c r="E74" s="2"/>
      <c r="F74" s="3"/>
      <c r="G74" s="3"/>
      <c r="H74" s="2"/>
      <c r="I74" s="2"/>
      <c r="J74" s="2"/>
      <c r="K74" s="84"/>
      <c r="L74" s="84"/>
      <c r="M74" s="84"/>
      <c r="N74" s="84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2:26" s="8" customFormat="1" ht="15" customHeight="1" x14ac:dyDescent="0.35">
      <c r="B75" s="7"/>
      <c r="C75" s="2"/>
      <c r="D75" s="2"/>
      <c r="E75" s="2"/>
      <c r="F75" s="3"/>
      <c r="G75" s="3"/>
      <c r="H75" s="2"/>
      <c r="I75" s="2"/>
      <c r="J75" s="2"/>
      <c r="K75" s="84"/>
      <c r="L75" s="84"/>
      <c r="M75" s="84"/>
      <c r="N75" s="84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2:26" s="8" customFormat="1" ht="15" customHeight="1" x14ac:dyDescent="0.35">
      <c r="B76" s="7"/>
      <c r="C76" s="2"/>
      <c r="D76" s="2"/>
      <c r="E76" s="2"/>
      <c r="F76" s="3"/>
      <c r="G76" s="3"/>
      <c r="H76" s="2"/>
      <c r="I76" s="2"/>
      <c r="J76" s="2"/>
      <c r="K76" s="84"/>
      <c r="L76" s="84"/>
      <c r="M76" s="84"/>
      <c r="N76" s="84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2:26" s="8" customFormat="1" ht="15" customHeight="1" x14ac:dyDescent="0.35">
      <c r="B77" s="7"/>
      <c r="C77" s="2"/>
      <c r="D77" s="2"/>
      <c r="E77" s="2"/>
      <c r="F77" s="3"/>
      <c r="G77" s="3"/>
      <c r="H77" s="2"/>
      <c r="I77" s="2"/>
      <c r="J77" s="2"/>
      <c r="K77" s="84"/>
      <c r="L77" s="84"/>
      <c r="M77" s="84"/>
      <c r="N77" s="84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2:26" s="8" customFormat="1" ht="15" customHeight="1" x14ac:dyDescent="0.35">
      <c r="B78" s="7"/>
      <c r="C78" s="2"/>
      <c r="D78" s="2"/>
      <c r="E78" s="2"/>
      <c r="F78" s="3"/>
      <c r="G78" s="3"/>
      <c r="H78" s="2"/>
      <c r="I78" s="2"/>
      <c r="J78" s="2"/>
      <c r="K78" s="84"/>
      <c r="L78" s="84"/>
      <c r="M78" s="84"/>
      <c r="N78" s="84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2:26" s="8" customFormat="1" ht="15" customHeight="1" x14ac:dyDescent="0.35">
      <c r="B79" s="7"/>
      <c r="C79" s="2"/>
      <c r="D79" s="2"/>
      <c r="E79" s="2"/>
      <c r="F79" s="3"/>
      <c r="G79" s="3"/>
      <c r="H79" s="2"/>
      <c r="I79" s="2"/>
      <c r="J79" s="2"/>
      <c r="K79" s="84"/>
      <c r="L79" s="84"/>
      <c r="M79" s="84"/>
      <c r="N79" s="84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2:26" s="8" customFormat="1" ht="15" customHeight="1" x14ac:dyDescent="0.35">
      <c r="B80" s="7"/>
      <c r="C80" s="2"/>
      <c r="D80" s="2"/>
      <c r="E80" s="2"/>
      <c r="F80" s="3"/>
      <c r="G80" s="3"/>
      <c r="H80" s="2"/>
      <c r="I80" s="2"/>
      <c r="J80" s="2"/>
      <c r="K80" s="84"/>
      <c r="L80" s="84"/>
      <c r="M80" s="84"/>
      <c r="N80" s="84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2:26" s="8" customFormat="1" ht="15" customHeight="1" x14ac:dyDescent="0.35">
      <c r="B81" s="7"/>
      <c r="C81" s="2"/>
      <c r="D81" s="2"/>
      <c r="E81" s="2"/>
      <c r="F81" s="3"/>
      <c r="G81" s="3"/>
      <c r="H81" s="2"/>
      <c r="I81" s="2"/>
      <c r="J81" s="2"/>
      <c r="K81" s="84"/>
      <c r="L81" s="84"/>
      <c r="M81" s="84"/>
      <c r="N81" s="84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2:26" s="8" customFormat="1" ht="15" customHeight="1" x14ac:dyDescent="0.35">
      <c r="B82" s="7"/>
      <c r="C82" s="2"/>
      <c r="D82" s="2"/>
      <c r="E82" s="2"/>
      <c r="F82" s="3"/>
      <c r="G82" s="3"/>
      <c r="H82" s="2"/>
      <c r="I82" s="2"/>
      <c r="J82" s="2"/>
      <c r="K82" s="84"/>
      <c r="L82" s="84"/>
      <c r="M82" s="84"/>
      <c r="N82" s="84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2:26" s="8" customFormat="1" ht="15" customHeight="1" x14ac:dyDescent="0.35">
      <c r="B83" s="7"/>
      <c r="C83" s="2"/>
      <c r="D83" s="2"/>
      <c r="E83" s="2"/>
      <c r="F83" s="3"/>
      <c r="G83" s="3"/>
      <c r="H83" s="2"/>
      <c r="I83" s="2"/>
      <c r="J83" s="2"/>
      <c r="K83" s="84"/>
      <c r="L83" s="84"/>
      <c r="M83" s="84"/>
      <c r="N83" s="84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2:26" s="8" customFormat="1" ht="15" customHeight="1" x14ac:dyDescent="0.35">
      <c r="B84" s="7"/>
      <c r="C84" s="2"/>
      <c r="D84" s="2"/>
      <c r="E84" s="2"/>
      <c r="F84" s="3"/>
      <c r="G84" s="3"/>
      <c r="H84" s="2"/>
      <c r="I84" s="2"/>
      <c r="J84" s="2"/>
      <c r="K84" s="84"/>
      <c r="L84" s="84"/>
      <c r="M84" s="84"/>
      <c r="N84" s="84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2:26" s="8" customFormat="1" ht="15" customHeight="1" x14ac:dyDescent="0.35">
      <c r="B85" s="7"/>
      <c r="C85" s="2"/>
      <c r="D85" s="2"/>
      <c r="E85" s="2"/>
      <c r="F85" s="3"/>
      <c r="G85" s="3"/>
      <c r="H85" s="2"/>
      <c r="I85" s="2"/>
      <c r="J85" s="2"/>
      <c r="K85" s="84"/>
      <c r="L85" s="84"/>
      <c r="M85" s="84"/>
      <c r="N85" s="84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2:26" s="8" customFormat="1" ht="15" customHeight="1" x14ac:dyDescent="0.35">
      <c r="B86" s="7"/>
      <c r="C86" s="2"/>
      <c r="D86" s="2"/>
      <c r="E86" s="2"/>
      <c r="F86" s="3"/>
      <c r="G86" s="3"/>
      <c r="H86" s="2"/>
      <c r="I86" s="2"/>
      <c r="J86" s="2"/>
      <c r="K86" s="84"/>
      <c r="L86" s="84"/>
      <c r="M86" s="84"/>
      <c r="N86" s="84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2:26" s="8" customFormat="1" ht="15" customHeight="1" x14ac:dyDescent="0.35">
      <c r="B87" s="7"/>
      <c r="C87" s="2"/>
      <c r="D87" s="2"/>
      <c r="E87" s="2"/>
      <c r="F87" s="3"/>
      <c r="G87" s="3"/>
      <c r="H87" s="2"/>
      <c r="I87" s="2"/>
      <c r="J87" s="2"/>
      <c r="K87" s="84"/>
      <c r="L87" s="84"/>
      <c r="M87" s="84"/>
      <c r="N87" s="84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2:26" s="8" customFormat="1" ht="15" customHeight="1" x14ac:dyDescent="0.35">
      <c r="B88" s="7"/>
      <c r="C88" s="2"/>
      <c r="D88" s="2"/>
      <c r="E88" s="2"/>
      <c r="F88" s="3"/>
      <c r="G88" s="3"/>
      <c r="H88" s="2"/>
      <c r="I88" s="2"/>
      <c r="J88" s="2"/>
      <c r="K88" s="84"/>
      <c r="L88" s="84"/>
      <c r="M88" s="84"/>
      <c r="N88" s="84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2:26" s="8" customFormat="1" ht="15" customHeight="1" x14ac:dyDescent="0.35">
      <c r="B89" s="7"/>
      <c r="C89" s="2"/>
      <c r="D89" s="2"/>
      <c r="E89" s="2"/>
      <c r="F89" s="3"/>
      <c r="G89" s="3"/>
      <c r="H89" s="2"/>
      <c r="I89" s="2"/>
      <c r="J89" s="2"/>
      <c r="K89" s="84"/>
      <c r="L89" s="84"/>
      <c r="M89" s="84"/>
      <c r="N89" s="84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2:26" s="8" customFormat="1" ht="15" customHeight="1" x14ac:dyDescent="0.35">
      <c r="B90" s="7"/>
      <c r="C90" s="2"/>
      <c r="D90" s="2"/>
      <c r="E90" s="2"/>
      <c r="F90" s="3"/>
      <c r="G90" s="3"/>
      <c r="H90" s="2"/>
      <c r="I90" s="2"/>
      <c r="J90" s="2"/>
      <c r="K90" s="84"/>
      <c r="L90" s="84"/>
      <c r="M90" s="84"/>
      <c r="N90" s="84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2:26" s="8" customFormat="1" ht="15" customHeight="1" x14ac:dyDescent="0.35">
      <c r="B91" s="7"/>
      <c r="C91" s="2"/>
      <c r="D91" s="2"/>
      <c r="E91" s="2"/>
      <c r="F91" s="3"/>
      <c r="G91" s="3"/>
      <c r="H91" s="2"/>
      <c r="I91" s="2"/>
      <c r="J91" s="2"/>
      <c r="K91" s="84"/>
      <c r="L91" s="84"/>
      <c r="M91" s="84"/>
      <c r="N91" s="84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2:26" s="8" customFormat="1" ht="15" customHeight="1" x14ac:dyDescent="0.35">
      <c r="B92" s="7"/>
      <c r="C92" s="2"/>
      <c r="D92" s="2"/>
      <c r="E92" s="2"/>
      <c r="F92" s="3"/>
      <c r="G92" s="3"/>
      <c r="H92" s="2"/>
      <c r="I92" s="2"/>
      <c r="J92" s="2"/>
      <c r="K92" s="84"/>
      <c r="L92" s="84"/>
      <c r="M92" s="84"/>
      <c r="N92" s="84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2:26" s="8" customFormat="1" ht="15" customHeight="1" x14ac:dyDescent="0.35">
      <c r="B93" s="7"/>
      <c r="C93" s="2"/>
      <c r="D93" s="2"/>
      <c r="E93" s="2"/>
      <c r="F93" s="3"/>
      <c r="G93" s="3"/>
      <c r="H93" s="2"/>
      <c r="I93" s="2"/>
      <c r="J93" s="2"/>
      <c r="K93" s="84"/>
      <c r="L93" s="84"/>
      <c r="M93" s="84"/>
      <c r="N93" s="84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2:26" s="8" customFormat="1" ht="15" customHeight="1" x14ac:dyDescent="0.35">
      <c r="B94" s="7"/>
      <c r="C94" s="2"/>
      <c r="D94" s="2"/>
      <c r="E94" s="2"/>
      <c r="F94" s="3"/>
      <c r="G94" s="3"/>
      <c r="H94" s="2"/>
      <c r="I94" s="2"/>
      <c r="J94" s="2"/>
      <c r="K94" s="84"/>
      <c r="L94" s="84"/>
      <c r="M94" s="84"/>
      <c r="N94" s="84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2:26" s="8" customFormat="1" ht="15" customHeight="1" x14ac:dyDescent="0.35">
      <c r="B95" s="7"/>
      <c r="C95" s="2"/>
      <c r="D95" s="2"/>
      <c r="E95" s="2"/>
      <c r="F95" s="3"/>
      <c r="G95" s="3"/>
      <c r="H95" s="2"/>
      <c r="I95" s="2"/>
      <c r="J95" s="2"/>
      <c r="K95" s="84"/>
      <c r="L95" s="84"/>
      <c r="M95" s="84"/>
      <c r="N95" s="84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2:26" s="8" customFormat="1" ht="15" customHeight="1" x14ac:dyDescent="0.35">
      <c r="B96" s="7"/>
      <c r="C96" s="2"/>
      <c r="D96" s="2"/>
      <c r="E96" s="2"/>
      <c r="F96" s="3"/>
      <c r="G96" s="3"/>
      <c r="H96" s="2"/>
      <c r="I96" s="2"/>
      <c r="J96" s="2"/>
      <c r="K96" s="84"/>
      <c r="L96" s="84"/>
      <c r="M96" s="84"/>
      <c r="N96" s="84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2:26" s="8" customFormat="1" ht="15" customHeight="1" x14ac:dyDescent="0.35">
      <c r="B97" s="7"/>
      <c r="C97" s="2"/>
      <c r="D97" s="2"/>
      <c r="E97" s="2"/>
      <c r="F97" s="3"/>
      <c r="G97" s="3"/>
      <c r="H97" s="2"/>
      <c r="I97" s="2"/>
      <c r="J97" s="2"/>
      <c r="K97" s="84"/>
      <c r="L97" s="84"/>
      <c r="M97" s="84"/>
      <c r="N97" s="84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2:26" s="8" customFormat="1" ht="15" customHeight="1" x14ac:dyDescent="0.35">
      <c r="B98" s="7"/>
      <c r="C98" s="2"/>
      <c r="D98" s="2"/>
      <c r="E98" s="2"/>
      <c r="F98" s="3"/>
      <c r="G98" s="3"/>
      <c r="H98" s="2"/>
      <c r="I98" s="2"/>
      <c r="J98" s="2"/>
      <c r="K98" s="84"/>
      <c r="L98" s="84"/>
      <c r="M98" s="84"/>
      <c r="N98" s="84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2:26" s="8" customFormat="1" ht="15" customHeight="1" x14ac:dyDescent="0.35">
      <c r="B99" s="7"/>
      <c r="C99" s="2"/>
      <c r="D99" s="2"/>
      <c r="E99" s="2"/>
      <c r="F99" s="3"/>
      <c r="G99" s="3"/>
      <c r="H99" s="2"/>
      <c r="I99" s="2"/>
      <c r="J99" s="2"/>
      <c r="K99" s="84"/>
      <c r="L99" s="84"/>
      <c r="M99" s="84"/>
      <c r="N99" s="84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2:26" s="8" customFormat="1" ht="15" customHeight="1" x14ac:dyDescent="0.35">
      <c r="B100" s="7"/>
      <c r="C100" s="2"/>
      <c r="D100" s="2"/>
      <c r="E100" s="2"/>
      <c r="F100" s="3"/>
      <c r="G100" s="3"/>
      <c r="H100" s="2"/>
      <c r="I100" s="2"/>
      <c r="J100" s="2"/>
      <c r="K100" s="84"/>
      <c r="L100" s="84"/>
      <c r="M100" s="84"/>
      <c r="N100" s="84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2:26" s="8" customFormat="1" ht="15" customHeight="1" x14ac:dyDescent="0.35">
      <c r="B101" s="7"/>
      <c r="C101" s="2"/>
      <c r="D101" s="2"/>
      <c r="E101" s="2"/>
      <c r="F101" s="3"/>
      <c r="G101" s="3"/>
      <c r="H101" s="2"/>
      <c r="I101" s="2"/>
      <c r="J101" s="2"/>
      <c r="K101" s="84"/>
      <c r="L101" s="84"/>
      <c r="M101" s="84"/>
      <c r="N101" s="84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2:26" s="8" customFormat="1" ht="15" customHeight="1" x14ac:dyDescent="0.35">
      <c r="B102" s="7"/>
      <c r="C102" s="2"/>
      <c r="D102" s="2"/>
      <c r="E102" s="2"/>
      <c r="F102" s="3"/>
      <c r="G102" s="3"/>
      <c r="H102" s="2"/>
      <c r="I102" s="2"/>
      <c r="J102" s="2"/>
      <c r="K102" s="84"/>
      <c r="L102" s="84"/>
      <c r="M102" s="84"/>
      <c r="N102" s="84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2:26" s="8" customFormat="1" ht="15" customHeight="1" x14ac:dyDescent="0.35">
      <c r="B103" s="7"/>
      <c r="C103" s="2"/>
      <c r="D103" s="2"/>
      <c r="E103" s="2"/>
      <c r="F103" s="3"/>
      <c r="G103" s="3"/>
      <c r="H103" s="2"/>
      <c r="I103" s="2"/>
      <c r="J103" s="2"/>
      <c r="K103" s="84"/>
      <c r="L103" s="84"/>
      <c r="M103" s="84"/>
      <c r="N103" s="84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2:26" s="8" customFormat="1" ht="15" customHeight="1" x14ac:dyDescent="0.35">
      <c r="B104" s="7"/>
      <c r="C104" s="2"/>
      <c r="D104" s="2"/>
      <c r="E104" s="2"/>
      <c r="F104" s="3"/>
      <c r="G104" s="3"/>
      <c r="H104" s="2"/>
      <c r="I104" s="2"/>
      <c r="J104" s="2"/>
      <c r="K104" s="84"/>
      <c r="L104" s="84"/>
      <c r="M104" s="84"/>
      <c r="N104" s="84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2:26" s="8" customFormat="1" ht="15" customHeight="1" x14ac:dyDescent="0.35">
      <c r="B105" s="7"/>
      <c r="C105" s="2"/>
      <c r="D105" s="2"/>
      <c r="E105" s="2"/>
      <c r="F105" s="3"/>
      <c r="G105" s="3"/>
      <c r="H105" s="2"/>
      <c r="I105" s="2"/>
      <c r="J105" s="2"/>
      <c r="K105" s="84"/>
      <c r="L105" s="84"/>
      <c r="M105" s="84"/>
      <c r="N105" s="84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2:26" s="8" customFormat="1" ht="15" customHeight="1" x14ac:dyDescent="0.35">
      <c r="B106" s="7"/>
      <c r="C106" s="2"/>
      <c r="D106" s="2"/>
      <c r="E106" s="2"/>
      <c r="F106" s="3"/>
      <c r="G106" s="3"/>
      <c r="H106" s="2"/>
      <c r="I106" s="2"/>
      <c r="J106" s="2"/>
      <c r="K106" s="84"/>
      <c r="L106" s="84"/>
      <c r="M106" s="84"/>
      <c r="N106" s="84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2:26" s="8" customFormat="1" ht="15" customHeight="1" x14ac:dyDescent="0.35">
      <c r="B107" s="7"/>
      <c r="C107" s="2"/>
      <c r="D107" s="2"/>
      <c r="E107" s="2"/>
      <c r="F107" s="3"/>
      <c r="G107" s="3"/>
      <c r="H107" s="2"/>
      <c r="I107" s="2"/>
      <c r="J107" s="2"/>
      <c r="K107" s="84"/>
      <c r="L107" s="84"/>
      <c r="M107" s="84"/>
      <c r="N107" s="84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2:26" s="8" customFormat="1" ht="15" customHeight="1" x14ac:dyDescent="0.35">
      <c r="B108" s="7"/>
      <c r="C108" s="2"/>
      <c r="D108" s="2"/>
      <c r="E108" s="2"/>
      <c r="F108" s="3"/>
      <c r="G108" s="3"/>
      <c r="H108" s="2"/>
      <c r="I108" s="2"/>
      <c r="J108" s="2"/>
      <c r="K108" s="84"/>
      <c r="L108" s="84"/>
      <c r="M108" s="84"/>
      <c r="N108" s="84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2:26" s="8" customFormat="1" ht="15" customHeight="1" x14ac:dyDescent="0.35">
      <c r="B109" s="7"/>
      <c r="C109" s="2"/>
      <c r="D109" s="2"/>
      <c r="E109" s="2"/>
      <c r="F109" s="3"/>
      <c r="G109" s="3"/>
      <c r="H109" s="2"/>
      <c r="I109" s="2"/>
      <c r="J109" s="2"/>
      <c r="K109" s="84"/>
      <c r="L109" s="84"/>
      <c r="M109" s="84"/>
      <c r="N109" s="84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2:26" s="8" customFormat="1" ht="15" customHeight="1" x14ac:dyDescent="0.35">
      <c r="B110" s="7"/>
      <c r="C110" s="2"/>
      <c r="D110" s="2"/>
      <c r="E110" s="2"/>
      <c r="F110" s="3"/>
      <c r="G110" s="3"/>
      <c r="H110" s="2"/>
      <c r="I110" s="2"/>
      <c r="J110" s="2"/>
      <c r="K110" s="84"/>
      <c r="L110" s="84"/>
      <c r="M110" s="84"/>
      <c r="N110" s="84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2:26" s="8" customFormat="1" ht="15" customHeight="1" x14ac:dyDescent="0.35">
      <c r="B111" s="7"/>
      <c r="C111" s="2"/>
      <c r="D111" s="2"/>
      <c r="E111" s="2"/>
      <c r="F111" s="3"/>
      <c r="G111" s="3"/>
      <c r="H111" s="2"/>
      <c r="I111" s="2"/>
      <c r="J111" s="2"/>
      <c r="K111" s="84"/>
      <c r="L111" s="84"/>
      <c r="M111" s="84"/>
      <c r="N111" s="84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2:26" s="8" customFormat="1" ht="15" customHeight="1" x14ac:dyDescent="0.35">
      <c r="B112" s="7"/>
      <c r="C112" s="2"/>
      <c r="D112" s="2"/>
      <c r="E112" s="2"/>
      <c r="F112" s="3"/>
      <c r="G112" s="3"/>
      <c r="H112" s="2"/>
      <c r="I112" s="2"/>
      <c r="J112" s="2"/>
      <c r="K112" s="84"/>
      <c r="L112" s="84"/>
      <c r="M112" s="84"/>
      <c r="N112" s="84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2:26" s="8" customFormat="1" ht="15" customHeight="1" x14ac:dyDescent="0.35">
      <c r="B113" s="7"/>
      <c r="C113" s="2"/>
      <c r="D113" s="2"/>
      <c r="E113" s="2"/>
      <c r="F113" s="3"/>
      <c r="G113" s="3"/>
      <c r="H113" s="2"/>
      <c r="I113" s="2"/>
      <c r="J113" s="2"/>
      <c r="K113" s="84"/>
      <c r="L113" s="84"/>
      <c r="M113" s="84"/>
      <c r="N113" s="84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2:26" s="8" customFormat="1" ht="15" customHeight="1" x14ac:dyDescent="0.35">
      <c r="B114" s="7"/>
      <c r="C114" s="2"/>
      <c r="D114" s="2"/>
      <c r="E114" s="2"/>
      <c r="F114" s="3"/>
      <c r="G114" s="3"/>
      <c r="H114" s="2"/>
      <c r="I114" s="2"/>
      <c r="J114" s="2"/>
      <c r="K114" s="84"/>
      <c r="L114" s="84"/>
      <c r="M114" s="84"/>
      <c r="N114" s="84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2:26" s="8" customFormat="1" ht="15" customHeight="1" x14ac:dyDescent="0.35">
      <c r="B115" s="7"/>
      <c r="C115" s="2"/>
      <c r="D115" s="2"/>
      <c r="E115" s="2"/>
      <c r="F115" s="3"/>
      <c r="G115" s="3"/>
      <c r="H115" s="2"/>
      <c r="I115" s="2"/>
      <c r="J115" s="2"/>
      <c r="K115" s="84"/>
      <c r="L115" s="84"/>
      <c r="M115" s="84"/>
      <c r="N115" s="84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2:26" s="8" customFormat="1" ht="15" customHeight="1" x14ac:dyDescent="0.35">
      <c r="B116" s="7"/>
      <c r="C116" s="2"/>
      <c r="D116" s="2"/>
      <c r="E116" s="2"/>
      <c r="F116" s="3"/>
      <c r="G116" s="3"/>
      <c r="H116" s="2"/>
      <c r="I116" s="2"/>
      <c r="J116" s="2"/>
      <c r="K116" s="84"/>
      <c r="L116" s="84"/>
      <c r="M116" s="84"/>
      <c r="N116" s="84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2:26" s="8" customFormat="1" ht="15" customHeight="1" x14ac:dyDescent="0.35">
      <c r="B117" s="7"/>
      <c r="C117" s="2"/>
      <c r="D117" s="2"/>
      <c r="E117" s="2"/>
      <c r="F117" s="3"/>
      <c r="G117" s="3"/>
      <c r="H117" s="2"/>
      <c r="I117" s="2"/>
      <c r="J117" s="2"/>
      <c r="K117" s="84"/>
      <c r="L117" s="84"/>
      <c r="M117" s="84"/>
      <c r="N117" s="84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2:26" s="8" customFormat="1" ht="15" customHeight="1" x14ac:dyDescent="0.35">
      <c r="B118" s="7"/>
      <c r="C118" s="2"/>
      <c r="D118" s="2"/>
      <c r="E118" s="2"/>
      <c r="F118" s="3"/>
      <c r="G118" s="3"/>
      <c r="H118" s="2"/>
      <c r="I118" s="2"/>
      <c r="J118" s="2"/>
      <c r="K118" s="84"/>
      <c r="L118" s="84"/>
      <c r="M118" s="84"/>
      <c r="N118" s="84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2:26" s="8" customFormat="1" ht="15" customHeight="1" x14ac:dyDescent="0.35">
      <c r="B119" s="7"/>
      <c r="C119" s="2"/>
      <c r="D119" s="2"/>
      <c r="E119" s="2"/>
      <c r="F119" s="3"/>
      <c r="G119" s="3"/>
      <c r="H119" s="2"/>
      <c r="I119" s="2"/>
      <c r="J119" s="2"/>
      <c r="K119" s="84"/>
      <c r="L119" s="84"/>
      <c r="M119" s="84"/>
      <c r="N119" s="84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2:26" s="8" customFormat="1" ht="15" customHeight="1" x14ac:dyDescent="0.35">
      <c r="B120" s="7"/>
      <c r="C120" s="2"/>
      <c r="D120" s="2"/>
      <c r="E120" s="2"/>
      <c r="F120" s="3"/>
      <c r="G120" s="3"/>
      <c r="H120" s="2"/>
      <c r="I120" s="2"/>
      <c r="J120" s="2"/>
      <c r="K120" s="84"/>
      <c r="L120" s="84"/>
      <c r="M120" s="84"/>
      <c r="N120" s="84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2:26" s="8" customFormat="1" ht="15" customHeight="1" x14ac:dyDescent="0.35">
      <c r="B121" s="7"/>
      <c r="C121" s="2"/>
      <c r="D121" s="2"/>
      <c r="E121" s="2"/>
      <c r="F121" s="3"/>
      <c r="G121" s="3"/>
      <c r="H121" s="2"/>
      <c r="I121" s="2"/>
      <c r="J121" s="2"/>
      <c r="K121" s="84"/>
      <c r="L121" s="84"/>
      <c r="M121" s="84"/>
      <c r="N121" s="84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2:26" s="8" customFormat="1" ht="15" customHeight="1" x14ac:dyDescent="0.35">
      <c r="B122" s="7"/>
      <c r="C122" s="2"/>
      <c r="D122" s="2"/>
      <c r="E122" s="2"/>
      <c r="F122" s="3"/>
      <c r="G122" s="3"/>
      <c r="H122" s="2"/>
      <c r="I122" s="2"/>
      <c r="J122" s="2"/>
      <c r="K122" s="84"/>
      <c r="L122" s="84"/>
      <c r="M122" s="84"/>
      <c r="N122" s="84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2:26" s="8" customFormat="1" ht="15" customHeight="1" x14ac:dyDescent="0.35">
      <c r="B123" s="7"/>
      <c r="C123" s="2"/>
      <c r="D123" s="2"/>
      <c r="E123" s="2"/>
      <c r="F123" s="3"/>
      <c r="G123" s="3"/>
      <c r="H123" s="2"/>
      <c r="I123" s="2"/>
      <c r="J123" s="2"/>
      <c r="K123" s="84"/>
      <c r="L123" s="84"/>
      <c r="M123" s="84"/>
      <c r="N123" s="84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2:26" s="8" customFormat="1" ht="15" customHeight="1" x14ac:dyDescent="0.35">
      <c r="B124" s="7"/>
      <c r="C124" s="2"/>
      <c r="D124" s="2"/>
      <c r="E124" s="2"/>
      <c r="F124" s="3"/>
      <c r="G124" s="3"/>
      <c r="H124" s="2"/>
      <c r="I124" s="2"/>
      <c r="J124" s="2"/>
      <c r="K124" s="84"/>
      <c r="L124" s="84"/>
      <c r="M124" s="84"/>
      <c r="N124" s="84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2:26" s="8" customFormat="1" ht="15" customHeight="1" x14ac:dyDescent="0.35">
      <c r="B125" s="7"/>
      <c r="C125" s="2"/>
      <c r="D125" s="2"/>
      <c r="E125" s="2"/>
      <c r="F125" s="3"/>
      <c r="G125" s="3"/>
      <c r="H125" s="2"/>
      <c r="I125" s="2"/>
      <c r="J125" s="2"/>
      <c r="K125" s="84"/>
      <c r="L125" s="84"/>
      <c r="M125" s="84"/>
      <c r="N125" s="84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2:26" s="8" customFormat="1" ht="15" customHeight="1" x14ac:dyDescent="0.35">
      <c r="B126" s="7"/>
      <c r="C126" s="2"/>
      <c r="D126" s="2"/>
      <c r="E126" s="2"/>
      <c r="F126" s="3"/>
      <c r="G126" s="3"/>
      <c r="H126" s="2"/>
      <c r="I126" s="2"/>
      <c r="J126" s="2"/>
      <c r="K126" s="84"/>
      <c r="L126" s="84"/>
      <c r="M126" s="84"/>
      <c r="N126" s="84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2:26" s="8" customFormat="1" ht="15" customHeight="1" x14ac:dyDescent="0.35">
      <c r="B127" s="7"/>
      <c r="C127" s="2"/>
      <c r="D127" s="2"/>
      <c r="E127" s="2"/>
      <c r="F127" s="3"/>
      <c r="G127" s="3"/>
      <c r="H127" s="2"/>
      <c r="I127" s="2"/>
      <c r="J127" s="2"/>
      <c r="K127" s="84"/>
      <c r="L127" s="84"/>
      <c r="M127" s="84"/>
      <c r="N127" s="84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2:26" s="8" customFormat="1" ht="15" customHeight="1" x14ac:dyDescent="0.35">
      <c r="B128" s="7"/>
      <c r="C128" s="2"/>
      <c r="D128" s="2"/>
      <c r="E128" s="2"/>
      <c r="F128" s="3"/>
      <c r="G128" s="3"/>
      <c r="H128" s="2"/>
      <c r="I128" s="2"/>
      <c r="J128" s="2"/>
      <c r="K128" s="84"/>
      <c r="L128" s="84"/>
      <c r="M128" s="84"/>
      <c r="N128" s="84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2:26" s="8" customFormat="1" ht="15" customHeight="1" x14ac:dyDescent="0.35">
      <c r="B129" s="7"/>
      <c r="C129" s="2"/>
      <c r="D129" s="2"/>
      <c r="E129" s="2"/>
      <c r="F129" s="3"/>
      <c r="G129" s="3"/>
      <c r="H129" s="2"/>
      <c r="I129" s="2"/>
      <c r="J129" s="2"/>
      <c r="K129" s="84"/>
      <c r="L129" s="84"/>
      <c r="M129" s="84"/>
      <c r="N129" s="84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2:26" s="8" customFormat="1" ht="15" customHeight="1" x14ac:dyDescent="0.35">
      <c r="B130" s="7"/>
      <c r="C130" s="2"/>
      <c r="D130" s="2"/>
      <c r="E130" s="2"/>
      <c r="F130" s="3"/>
      <c r="G130" s="3"/>
      <c r="H130" s="2"/>
      <c r="I130" s="2"/>
      <c r="J130" s="2"/>
      <c r="K130" s="84"/>
      <c r="L130" s="84"/>
      <c r="M130" s="84"/>
      <c r="N130" s="84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2:26" s="8" customFormat="1" ht="15" customHeight="1" x14ac:dyDescent="0.35">
      <c r="B131" s="7"/>
      <c r="C131" s="2"/>
      <c r="D131" s="2"/>
      <c r="E131" s="2"/>
      <c r="F131" s="3"/>
      <c r="G131" s="3"/>
      <c r="H131" s="2"/>
      <c r="I131" s="2"/>
      <c r="J131" s="2"/>
      <c r="K131" s="84"/>
      <c r="L131" s="84"/>
      <c r="M131" s="84"/>
      <c r="N131" s="84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2:26" s="8" customFormat="1" ht="15" customHeight="1" x14ac:dyDescent="0.35">
      <c r="B132" s="7"/>
      <c r="C132" s="2"/>
      <c r="D132" s="2"/>
      <c r="E132" s="2"/>
      <c r="F132" s="3"/>
      <c r="G132" s="3"/>
      <c r="H132" s="2"/>
      <c r="I132" s="2"/>
      <c r="J132" s="2"/>
      <c r="K132" s="84"/>
      <c r="L132" s="84"/>
      <c r="M132" s="84"/>
      <c r="N132" s="84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2:26" s="8" customFormat="1" ht="15" customHeight="1" x14ac:dyDescent="0.35">
      <c r="B133" s="7"/>
      <c r="C133" s="2"/>
      <c r="D133" s="2"/>
      <c r="E133" s="2"/>
      <c r="F133" s="3"/>
      <c r="G133" s="3"/>
      <c r="H133" s="2"/>
      <c r="I133" s="2"/>
      <c r="J133" s="2"/>
      <c r="K133" s="84"/>
      <c r="L133" s="84"/>
      <c r="M133" s="84"/>
      <c r="N133" s="84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2:26" s="8" customFormat="1" ht="15" customHeight="1" x14ac:dyDescent="0.35">
      <c r="B134" s="7"/>
      <c r="C134" s="2"/>
      <c r="D134" s="2"/>
      <c r="E134" s="2"/>
      <c r="F134" s="3"/>
      <c r="G134" s="3"/>
      <c r="H134" s="2"/>
      <c r="I134" s="2"/>
      <c r="J134" s="2"/>
      <c r="K134" s="84"/>
      <c r="L134" s="84"/>
      <c r="M134" s="84"/>
      <c r="N134" s="84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2:26" s="8" customFormat="1" ht="15" customHeight="1" x14ac:dyDescent="0.35">
      <c r="B135" s="7"/>
      <c r="C135" s="2"/>
      <c r="D135" s="2"/>
      <c r="E135" s="2"/>
      <c r="F135" s="3"/>
      <c r="G135" s="3"/>
      <c r="H135" s="2"/>
      <c r="I135" s="2"/>
      <c r="J135" s="2"/>
      <c r="K135" s="84"/>
      <c r="L135" s="84"/>
      <c r="M135" s="84"/>
      <c r="N135" s="84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2:26" s="8" customFormat="1" ht="15" customHeight="1" x14ac:dyDescent="0.35">
      <c r="B136" s="7"/>
      <c r="C136" s="2"/>
      <c r="D136" s="2"/>
      <c r="E136" s="2"/>
      <c r="F136" s="3"/>
      <c r="G136" s="3"/>
      <c r="H136" s="2"/>
      <c r="I136" s="2"/>
      <c r="J136" s="2"/>
      <c r="K136" s="84"/>
      <c r="L136" s="84"/>
      <c r="M136" s="84"/>
      <c r="N136" s="84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2:26" s="8" customFormat="1" ht="15" customHeight="1" x14ac:dyDescent="0.35">
      <c r="B137" s="7"/>
      <c r="C137" s="2"/>
      <c r="D137" s="2"/>
      <c r="E137" s="2"/>
      <c r="F137" s="3"/>
      <c r="G137" s="3"/>
      <c r="H137" s="2"/>
      <c r="I137" s="2"/>
      <c r="J137" s="2"/>
      <c r="K137" s="84"/>
      <c r="L137" s="84"/>
      <c r="M137" s="84"/>
      <c r="N137" s="84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2:26" s="8" customFormat="1" ht="15" customHeight="1" x14ac:dyDescent="0.35">
      <c r="B138" s="7"/>
      <c r="C138" s="2"/>
      <c r="D138" s="2"/>
      <c r="E138" s="2"/>
      <c r="F138" s="3"/>
      <c r="G138" s="3"/>
      <c r="H138" s="2"/>
      <c r="I138" s="2"/>
      <c r="J138" s="2"/>
      <c r="K138" s="84"/>
      <c r="L138" s="84"/>
      <c r="M138" s="84"/>
      <c r="N138" s="84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2:26" s="8" customFormat="1" ht="15" customHeight="1" x14ac:dyDescent="0.35">
      <c r="B139" s="7"/>
      <c r="C139" s="2"/>
      <c r="D139" s="2"/>
      <c r="E139" s="2"/>
      <c r="F139" s="3"/>
      <c r="G139" s="3"/>
      <c r="H139" s="2"/>
      <c r="I139" s="2"/>
      <c r="J139" s="2"/>
      <c r="K139" s="84"/>
      <c r="L139" s="84"/>
      <c r="M139" s="84"/>
      <c r="N139" s="84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2:26" s="8" customFormat="1" ht="15" customHeight="1" x14ac:dyDescent="0.35">
      <c r="B140" s="7"/>
      <c r="C140" s="2"/>
      <c r="D140" s="2"/>
      <c r="E140" s="2"/>
      <c r="F140" s="3"/>
      <c r="G140" s="3"/>
      <c r="H140" s="2"/>
      <c r="I140" s="2"/>
      <c r="J140" s="2"/>
      <c r="K140" s="84"/>
      <c r="L140" s="84"/>
      <c r="M140" s="84"/>
      <c r="N140" s="84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2:26" s="8" customFormat="1" ht="15" customHeight="1" x14ac:dyDescent="0.35">
      <c r="B141" s="7"/>
      <c r="C141" s="2"/>
      <c r="D141" s="2"/>
      <c r="E141" s="2"/>
      <c r="F141" s="3"/>
      <c r="G141" s="3"/>
      <c r="H141" s="2"/>
      <c r="I141" s="2"/>
      <c r="J141" s="2"/>
      <c r="K141" s="84"/>
      <c r="L141" s="84"/>
      <c r="M141" s="84"/>
      <c r="N141" s="84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2:26" s="8" customFormat="1" ht="15" customHeight="1" x14ac:dyDescent="0.35">
      <c r="B142" s="7"/>
      <c r="C142" s="2"/>
      <c r="D142" s="2"/>
      <c r="E142" s="2"/>
      <c r="F142" s="3"/>
      <c r="G142" s="3"/>
      <c r="H142" s="2"/>
      <c r="I142" s="2"/>
      <c r="J142" s="2"/>
      <c r="K142" s="84"/>
      <c r="L142" s="84"/>
      <c r="M142" s="84"/>
      <c r="N142" s="84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2:26" s="8" customFormat="1" ht="15" customHeight="1" x14ac:dyDescent="0.35">
      <c r="B143" s="7"/>
      <c r="C143" s="2"/>
      <c r="D143" s="2"/>
      <c r="E143" s="2"/>
      <c r="F143" s="3"/>
      <c r="G143" s="3"/>
      <c r="H143" s="2"/>
      <c r="I143" s="2"/>
      <c r="J143" s="2"/>
      <c r="K143" s="84"/>
      <c r="L143" s="84"/>
      <c r="M143" s="84"/>
      <c r="N143" s="84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2:26" s="8" customFormat="1" ht="15" customHeight="1" x14ac:dyDescent="0.35">
      <c r="B144" s="7"/>
      <c r="C144" s="2"/>
      <c r="D144" s="2"/>
      <c r="E144" s="2"/>
      <c r="F144" s="3"/>
      <c r="G144" s="3"/>
      <c r="H144" s="2"/>
      <c r="I144" s="2"/>
      <c r="J144" s="2"/>
      <c r="K144" s="84"/>
      <c r="L144" s="84"/>
      <c r="M144" s="84"/>
      <c r="N144" s="84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2:26" s="8" customFormat="1" ht="15" customHeight="1" x14ac:dyDescent="0.35">
      <c r="B145" s="7"/>
      <c r="C145" s="2"/>
      <c r="D145" s="2"/>
      <c r="E145" s="2"/>
      <c r="F145" s="3"/>
      <c r="G145" s="3"/>
      <c r="H145" s="2"/>
      <c r="I145" s="2"/>
      <c r="J145" s="2"/>
      <c r="K145" s="84"/>
      <c r="L145" s="84"/>
      <c r="M145" s="84"/>
      <c r="N145" s="84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2:26" s="8" customFormat="1" ht="15" customHeight="1" x14ac:dyDescent="0.35">
      <c r="B146" s="7"/>
      <c r="C146" s="2"/>
      <c r="D146" s="2"/>
      <c r="E146" s="2"/>
      <c r="F146" s="3"/>
      <c r="G146" s="3"/>
      <c r="H146" s="2"/>
      <c r="I146" s="2"/>
      <c r="J146" s="2"/>
      <c r="K146" s="84"/>
      <c r="L146" s="84"/>
      <c r="M146" s="84"/>
      <c r="N146" s="84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2:26" s="8" customFormat="1" ht="15" customHeight="1" x14ac:dyDescent="0.35">
      <c r="B147" s="7"/>
      <c r="C147" s="2"/>
      <c r="D147" s="2"/>
      <c r="E147" s="2"/>
      <c r="F147" s="3"/>
      <c r="G147" s="3"/>
      <c r="H147" s="2"/>
      <c r="I147" s="2"/>
      <c r="J147" s="2"/>
      <c r="K147" s="84"/>
      <c r="L147" s="84"/>
      <c r="M147" s="84"/>
      <c r="N147" s="84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2:26" s="8" customFormat="1" ht="15" customHeight="1" x14ac:dyDescent="0.35">
      <c r="B148" s="7"/>
      <c r="C148" s="2"/>
      <c r="D148" s="2"/>
      <c r="E148" s="2"/>
      <c r="F148" s="3"/>
      <c r="G148" s="3"/>
      <c r="H148" s="2"/>
      <c r="I148" s="2"/>
      <c r="J148" s="2"/>
      <c r="K148" s="84"/>
      <c r="L148" s="84"/>
      <c r="M148" s="84"/>
      <c r="N148" s="84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2:26" s="8" customFormat="1" ht="15" customHeight="1" x14ac:dyDescent="0.35">
      <c r="B149" s="7"/>
      <c r="C149" s="2"/>
      <c r="D149" s="2"/>
      <c r="E149" s="2"/>
      <c r="F149" s="3"/>
      <c r="G149" s="3"/>
      <c r="H149" s="2"/>
      <c r="I149" s="2"/>
      <c r="J149" s="2"/>
      <c r="K149" s="84"/>
      <c r="L149" s="84"/>
      <c r="M149" s="84"/>
      <c r="N149" s="84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2:26" s="8" customFormat="1" ht="15" customHeight="1" x14ac:dyDescent="0.35">
      <c r="B150" s="7"/>
      <c r="C150" s="2"/>
      <c r="D150" s="2"/>
      <c r="E150" s="2"/>
      <c r="F150" s="3"/>
      <c r="G150" s="3"/>
      <c r="H150" s="2"/>
      <c r="I150" s="2"/>
      <c r="J150" s="2"/>
      <c r="K150" s="84"/>
      <c r="L150" s="84"/>
      <c r="M150" s="84"/>
      <c r="N150" s="84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2:26" s="8" customFormat="1" ht="15" customHeight="1" x14ac:dyDescent="0.35">
      <c r="B151" s="7"/>
      <c r="C151" s="2"/>
      <c r="D151" s="2"/>
      <c r="E151" s="2"/>
      <c r="F151" s="3"/>
      <c r="G151" s="3"/>
      <c r="H151" s="2"/>
      <c r="I151" s="2"/>
      <c r="J151" s="2"/>
      <c r="K151" s="84"/>
      <c r="L151" s="84"/>
      <c r="M151" s="84"/>
      <c r="N151" s="84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2:26" s="8" customFormat="1" ht="15" customHeight="1" x14ac:dyDescent="0.35">
      <c r="B152" s="7"/>
      <c r="C152" s="2"/>
      <c r="D152" s="2"/>
      <c r="E152" s="2"/>
      <c r="F152" s="3"/>
      <c r="G152" s="3"/>
      <c r="H152" s="2"/>
      <c r="I152" s="2"/>
      <c r="J152" s="2"/>
      <c r="K152" s="84"/>
      <c r="L152" s="84"/>
      <c r="M152" s="84"/>
      <c r="N152" s="84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2:26" s="8" customFormat="1" ht="15" customHeight="1" x14ac:dyDescent="0.35">
      <c r="B153" s="7"/>
      <c r="C153" s="2"/>
      <c r="D153" s="2"/>
      <c r="E153" s="2"/>
      <c r="F153" s="3"/>
      <c r="G153" s="3"/>
      <c r="H153" s="2"/>
      <c r="I153" s="2"/>
      <c r="J153" s="2"/>
      <c r="K153" s="84"/>
      <c r="L153" s="84"/>
      <c r="M153" s="84"/>
      <c r="N153" s="84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2:26" s="8" customFormat="1" ht="15" customHeight="1" x14ac:dyDescent="0.35">
      <c r="B154" s="7"/>
      <c r="C154" s="2"/>
      <c r="D154" s="2"/>
      <c r="E154" s="2"/>
      <c r="F154" s="3"/>
      <c r="G154" s="3"/>
      <c r="H154" s="2"/>
      <c r="I154" s="2"/>
      <c r="J154" s="2"/>
      <c r="K154" s="84"/>
      <c r="L154" s="84"/>
      <c r="M154" s="84"/>
      <c r="N154" s="84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2:26" s="8" customFormat="1" ht="15" customHeight="1" x14ac:dyDescent="0.35">
      <c r="B155" s="7"/>
      <c r="C155" s="2"/>
      <c r="D155" s="2"/>
      <c r="E155" s="2"/>
      <c r="F155" s="3"/>
      <c r="G155" s="3"/>
      <c r="H155" s="2"/>
      <c r="I155" s="2"/>
      <c r="J155" s="2"/>
      <c r="K155" s="84"/>
      <c r="L155" s="84"/>
      <c r="M155" s="84"/>
      <c r="N155" s="84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2:26" s="8" customFormat="1" ht="15" customHeight="1" x14ac:dyDescent="0.35">
      <c r="B156" s="7"/>
      <c r="C156" s="2"/>
      <c r="D156" s="2"/>
      <c r="E156" s="2"/>
      <c r="F156" s="3"/>
      <c r="G156" s="3"/>
      <c r="H156" s="2"/>
      <c r="I156" s="2"/>
      <c r="J156" s="2"/>
      <c r="K156" s="84"/>
      <c r="L156" s="84"/>
      <c r="M156" s="84"/>
      <c r="N156" s="84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2:26" s="8" customFormat="1" ht="15" customHeight="1" x14ac:dyDescent="0.35">
      <c r="B157" s="7"/>
      <c r="C157" s="2"/>
      <c r="D157" s="2"/>
      <c r="E157" s="2"/>
      <c r="F157" s="3"/>
      <c r="G157" s="3"/>
      <c r="H157" s="2"/>
      <c r="I157" s="2"/>
      <c r="J157" s="2"/>
      <c r="K157" s="84"/>
      <c r="L157" s="84"/>
      <c r="M157" s="84"/>
      <c r="N157" s="84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2:26" s="8" customFormat="1" ht="15" customHeight="1" x14ac:dyDescent="0.35">
      <c r="B158" s="7"/>
      <c r="C158" s="2"/>
      <c r="D158" s="2"/>
      <c r="E158" s="2"/>
      <c r="F158" s="3"/>
      <c r="G158" s="3"/>
      <c r="H158" s="2"/>
      <c r="I158" s="2"/>
      <c r="J158" s="2"/>
      <c r="K158" s="84"/>
      <c r="L158" s="84"/>
      <c r="M158" s="84"/>
      <c r="N158" s="84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2:26" s="8" customFormat="1" ht="15" customHeight="1" x14ac:dyDescent="0.35">
      <c r="B159" s="7"/>
      <c r="C159" s="2"/>
      <c r="D159" s="2"/>
      <c r="E159" s="2"/>
      <c r="F159" s="3"/>
      <c r="G159" s="3"/>
      <c r="H159" s="2"/>
      <c r="I159" s="2"/>
      <c r="J159" s="2"/>
      <c r="K159" s="84"/>
      <c r="L159" s="84"/>
      <c r="M159" s="84"/>
      <c r="N159" s="84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2:26" s="8" customFormat="1" ht="15" customHeight="1" x14ac:dyDescent="0.35">
      <c r="B160" s="7"/>
      <c r="C160" s="2"/>
      <c r="D160" s="2"/>
      <c r="E160" s="2"/>
      <c r="F160" s="3"/>
      <c r="G160" s="3"/>
      <c r="H160" s="2"/>
      <c r="I160" s="2"/>
      <c r="J160" s="2"/>
      <c r="K160" s="84"/>
      <c r="L160" s="84"/>
      <c r="M160" s="84"/>
      <c r="N160" s="84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2:26" s="8" customFormat="1" ht="15" customHeight="1" x14ac:dyDescent="0.35">
      <c r="B161" s="7"/>
      <c r="C161" s="2"/>
      <c r="D161" s="2"/>
      <c r="E161" s="2"/>
      <c r="F161" s="3"/>
      <c r="G161" s="3"/>
      <c r="H161" s="2"/>
      <c r="I161" s="2"/>
      <c r="J161" s="2"/>
      <c r="K161" s="84"/>
      <c r="L161" s="84"/>
      <c r="M161" s="84"/>
      <c r="N161" s="84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2:26" s="8" customFormat="1" ht="15" customHeight="1" x14ac:dyDescent="0.35">
      <c r="B162" s="7"/>
      <c r="C162" s="2"/>
      <c r="D162" s="2"/>
      <c r="E162" s="2"/>
      <c r="F162" s="3"/>
      <c r="G162" s="3"/>
      <c r="H162" s="2"/>
      <c r="I162" s="2"/>
      <c r="J162" s="2"/>
      <c r="K162" s="84"/>
      <c r="L162" s="84"/>
      <c r="M162" s="84"/>
      <c r="N162" s="84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2:26" s="8" customFormat="1" ht="15" customHeight="1" x14ac:dyDescent="0.35">
      <c r="B163" s="7"/>
      <c r="C163" s="2"/>
      <c r="D163" s="2"/>
      <c r="E163" s="2"/>
      <c r="F163" s="3"/>
      <c r="G163" s="3"/>
      <c r="H163" s="2"/>
      <c r="I163" s="2"/>
      <c r="J163" s="2"/>
      <c r="K163" s="84"/>
      <c r="L163" s="84"/>
      <c r="M163" s="84"/>
      <c r="N163" s="84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2:26" s="8" customFormat="1" ht="15" customHeight="1" x14ac:dyDescent="0.35">
      <c r="B164" s="7"/>
      <c r="C164" s="2"/>
      <c r="D164" s="2"/>
      <c r="E164" s="2"/>
      <c r="F164" s="3"/>
      <c r="G164" s="3"/>
      <c r="H164" s="2"/>
      <c r="I164" s="2"/>
      <c r="J164" s="2"/>
      <c r="K164" s="84"/>
      <c r="L164" s="84"/>
      <c r="M164" s="84"/>
      <c r="N164" s="84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2:26" s="8" customFormat="1" ht="15" customHeight="1" x14ac:dyDescent="0.35">
      <c r="B165" s="7"/>
      <c r="C165" s="2"/>
      <c r="D165" s="2"/>
      <c r="E165" s="2"/>
      <c r="F165" s="3"/>
      <c r="G165" s="3"/>
      <c r="H165" s="2"/>
      <c r="I165" s="2"/>
      <c r="J165" s="2"/>
      <c r="K165" s="84"/>
      <c r="L165" s="84"/>
      <c r="M165" s="84"/>
      <c r="N165" s="84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2:26" s="8" customFormat="1" ht="15" customHeight="1" x14ac:dyDescent="0.35">
      <c r="B166" s="7"/>
      <c r="C166" s="2"/>
      <c r="D166" s="2"/>
      <c r="E166" s="2"/>
      <c r="F166" s="3"/>
      <c r="G166" s="3"/>
      <c r="H166" s="2"/>
      <c r="I166" s="2"/>
      <c r="J166" s="2"/>
      <c r="K166" s="84"/>
      <c r="L166" s="84"/>
      <c r="M166" s="84"/>
      <c r="N166" s="84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2:26" s="8" customFormat="1" ht="15" customHeight="1" x14ac:dyDescent="0.35">
      <c r="B167" s="7"/>
      <c r="C167" s="2"/>
      <c r="D167" s="2"/>
      <c r="E167" s="2"/>
      <c r="F167" s="3"/>
      <c r="G167" s="3"/>
      <c r="H167" s="2"/>
      <c r="I167" s="2"/>
      <c r="J167" s="2"/>
      <c r="K167" s="84"/>
      <c r="L167" s="84"/>
      <c r="M167" s="84"/>
      <c r="N167" s="84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2:26" s="8" customFormat="1" ht="15" customHeight="1" x14ac:dyDescent="0.35">
      <c r="B168" s="7"/>
      <c r="C168" s="2"/>
      <c r="D168" s="2"/>
      <c r="E168" s="2"/>
      <c r="F168" s="3"/>
      <c r="G168" s="3"/>
      <c r="H168" s="2"/>
      <c r="I168" s="2"/>
      <c r="J168" s="2"/>
      <c r="K168" s="84"/>
      <c r="L168" s="84"/>
      <c r="M168" s="84"/>
      <c r="N168" s="84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2:26" s="8" customFormat="1" ht="15" customHeight="1" x14ac:dyDescent="0.35">
      <c r="B169" s="7"/>
      <c r="C169" s="2"/>
      <c r="D169" s="2"/>
      <c r="E169" s="2"/>
      <c r="F169" s="3"/>
      <c r="G169" s="3"/>
      <c r="H169" s="2"/>
      <c r="I169" s="2"/>
      <c r="J169" s="2"/>
      <c r="K169" s="84"/>
      <c r="L169" s="84"/>
      <c r="M169" s="84"/>
      <c r="N169" s="84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2:26" s="8" customFormat="1" ht="15" customHeight="1" x14ac:dyDescent="0.35">
      <c r="B170" s="7"/>
      <c r="C170" s="2"/>
      <c r="D170" s="2"/>
      <c r="E170" s="2"/>
      <c r="F170" s="3"/>
      <c r="G170" s="3"/>
      <c r="H170" s="2"/>
      <c r="I170" s="2"/>
      <c r="J170" s="2"/>
      <c r="K170" s="84"/>
      <c r="L170" s="84"/>
      <c r="M170" s="84"/>
      <c r="N170" s="84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2:26" s="8" customFormat="1" ht="15" customHeight="1" x14ac:dyDescent="0.35">
      <c r="B171" s="7"/>
      <c r="C171" s="2"/>
      <c r="D171" s="2"/>
      <c r="E171" s="2"/>
      <c r="F171" s="3"/>
      <c r="G171" s="3"/>
      <c r="H171" s="2"/>
      <c r="I171" s="2"/>
      <c r="J171" s="2"/>
      <c r="K171" s="84"/>
      <c r="L171" s="84"/>
      <c r="M171" s="84"/>
      <c r="N171" s="84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2:26" s="8" customFormat="1" ht="15" customHeight="1" x14ac:dyDescent="0.35">
      <c r="B172" s="7"/>
      <c r="C172" s="2"/>
      <c r="D172" s="2"/>
      <c r="E172" s="2"/>
      <c r="F172" s="3"/>
      <c r="G172" s="3"/>
      <c r="H172" s="2"/>
      <c r="I172" s="2"/>
      <c r="J172" s="2"/>
      <c r="K172" s="84"/>
      <c r="L172" s="84"/>
      <c r="M172" s="84"/>
      <c r="N172" s="84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2:26" s="8" customFormat="1" ht="15" customHeight="1" x14ac:dyDescent="0.35">
      <c r="B173" s="7"/>
      <c r="C173" s="2"/>
      <c r="D173" s="2"/>
      <c r="E173" s="2"/>
      <c r="F173" s="3"/>
      <c r="G173" s="3"/>
      <c r="H173" s="2"/>
      <c r="I173" s="2"/>
      <c r="J173" s="2"/>
      <c r="K173" s="84"/>
      <c r="L173" s="84"/>
      <c r="M173" s="84"/>
      <c r="N173" s="84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2:26" s="8" customFormat="1" ht="15" customHeight="1" x14ac:dyDescent="0.35">
      <c r="B174" s="7"/>
      <c r="C174" s="2"/>
      <c r="D174" s="2"/>
      <c r="E174" s="2"/>
      <c r="F174" s="3"/>
      <c r="G174" s="3"/>
      <c r="H174" s="2"/>
      <c r="I174" s="2"/>
      <c r="J174" s="2"/>
      <c r="K174" s="84"/>
      <c r="L174" s="84"/>
      <c r="M174" s="84"/>
      <c r="N174" s="84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2:26" s="8" customFormat="1" ht="15" customHeight="1" x14ac:dyDescent="0.35">
      <c r="B175" s="7"/>
      <c r="C175" s="2"/>
      <c r="D175" s="2"/>
      <c r="E175" s="2"/>
      <c r="F175" s="3"/>
      <c r="G175" s="3"/>
      <c r="H175" s="2"/>
      <c r="I175" s="2"/>
      <c r="J175" s="2"/>
      <c r="K175" s="84"/>
      <c r="L175" s="84"/>
      <c r="M175" s="84"/>
      <c r="N175" s="84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2:26" s="8" customFormat="1" ht="15" customHeight="1" x14ac:dyDescent="0.35">
      <c r="B176" s="7"/>
      <c r="C176" s="2"/>
      <c r="D176" s="2"/>
      <c r="E176" s="2"/>
      <c r="F176" s="3"/>
      <c r="G176" s="3"/>
      <c r="H176" s="2"/>
      <c r="I176" s="2"/>
      <c r="J176" s="2"/>
      <c r="K176" s="84"/>
      <c r="L176" s="84"/>
      <c r="M176" s="84"/>
      <c r="N176" s="84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" customHeight="1" x14ac:dyDescent="0.35"/>
  </sheetData>
  <mergeCells count="5">
    <mergeCell ref="C3:E3"/>
    <mergeCell ref="F3:H3"/>
    <mergeCell ref="K3:N3"/>
    <mergeCell ref="O3:R3"/>
    <mergeCell ref="F44:H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 Williams</dc:creator>
  <cp:lastModifiedBy>Frances Williams</cp:lastModifiedBy>
  <dcterms:created xsi:type="dcterms:W3CDTF">2025-10-17T09:12:11Z</dcterms:created>
  <dcterms:modified xsi:type="dcterms:W3CDTF">2025-10-17T09:15:05Z</dcterms:modified>
</cp:coreProperties>
</file>